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4" i="1" l="1"/>
  <c r="B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54" i="1" l="1"/>
  <c r="B60" i="1"/>
  <c r="D60" i="1"/>
  <c r="F60" i="1" s="1"/>
  <c r="C60" i="1"/>
  <c r="D54" i="1"/>
  <c r="G60" i="1" l="1"/>
  <c r="H60" i="1" s="1"/>
</calcChain>
</file>

<file path=xl/sharedStrings.xml><?xml version="1.0" encoding="utf-8"?>
<sst xmlns="http://schemas.openxmlformats.org/spreadsheetml/2006/main" count="29" uniqueCount="21">
  <si>
    <t xml:space="preserve">Green SiC (18.5mm D-shaped discs) </t>
  </si>
  <si>
    <t>SiC + graphite foil</t>
  </si>
  <si>
    <t>SiC - graphite foil</t>
  </si>
  <si>
    <t>#</t>
  </si>
  <si>
    <t>Mass (g)</t>
  </si>
  <si>
    <t>thickness (mm)</t>
  </si>
  <si>
    <t>mass (g)</t>
  </si>
  <si>
    <t>thickness (cm)</t>
  </si>
  <si>
    <t>AVERAGE</t>
  </si>
  <si>
    <t>SiC - graphite foil - org.</t>
  </si>
  <si>
    <t>SiC</t>
  </si>
  <si>
    <t>Density</t>
  </si>
  <si>
    <t>% Yield Density</t>
  </si>
  <si>
    <t>ave. mass (g)</t>
  </si>
  <si>
    <t>ave. thickness (cm)</t>
  </si>
  <si>
    <t>area (cm2)</t>
  </si>
  <si>
    <t>vol (cm3)</t>
  </si>
  <si>
    <t>(g/cm3)</t>
  </si>
  <si>
    <t xml:space="preserve"> Graphite Foil measurements (18.50mm D-shaped discs)</t>
  </si>
  <si>
    <t>average thickness (cm)</t>
  </si>
  <si>
    <t>area D-shaped (cm2)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</si>
</sst>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9" fontId="5" fillId="0" borderId="10" xfId="1" applyFont="1" applyFill="1" applyBorder="1" applyAlignment="1">
      <alignment horizontal="center"/>
    </xf>
    <xf numFmtId="0" fontId="2" fillId="0" borderId="0" xfId="0" applyFont="1"/>
    <xf numFmtId="0" fontId="0" fillId="0" borderId="6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tabSelected="1" topLeftCell="A17" workbookViewId="0">
      <selection activeCell="C54" sqref="C54"/>
    </sheetView>
  </sheetViews>
  <sheetFormatPr defaultRowHeight="15" x14ac:dyDescent="0.25"/>
  <cols>
    <col min="1" max="1" width="14" customWidth="1"/>
    <col min="2" max="2" width="21.7109375" customWidth="1"/>
    <col min="3" max="3" width="17.28515625" customWidth="1"/>
    <col min="4" max="4" width="21.140625" customWidth="1"/>
    <col min="5" max="5" width="15.28515625" customWidth="1"/>
    <col min="6" max="6" width="15.140625" customWidth="1"/>
    <col min="7" max="7" width="18.140625" customWidth="1"/>
    <col min="8" max="8" width="14.5703125" customWidth="1"/>
    <col min="9" max="9" width="13" customWidth="1"/>
    <col min="10" max="10" width="12.5703125" customWidth="1"/>
    <col min="11" max="11" width="14.28515625" customWidth="1"/>
    <col min="12" max="12" width="13" customWidth="1"/>
  </cols>
  <sheetData>
    <row r="1" spans="1:33" x14ac:dyDescent="0.25">
      <c r="B1" s="1" t="s">
        <v>0</v>
      </c>
      <c r="F1" s="2"/>
      <c r="G1" s="2"/>
      <c r="H1" s="2"/>
    </row>
    <row r="2" spans="1:33" x14ac:dyDescent="0.25">
      <c r="B2" s="3" t="s">
        <v>1</v>
      </c>
      <c r="C2" s="3" t="s">
        <v>1</v>
      </c>
      <c r="D2" s="3" t="s">
        <v>2</v>
      </c>
      <c r="E2" s="3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5" customFormat="1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</row>
    <row r="4" spans="1:33" ht="15.75" thickTop="1" x14ac:dyDescent="0.25">
      <c r="A4">
        <v>1</v>
      </c>
      <c r="B4" s="7">
        <v>0.12859999999999999</v>
      </c>
      <c r="C4" s="8">
        <v>0.36699999999999999</v>
      </c>
      <c r="D4" s="7">
        <f t="shared" ref="D4:D35" si="0">B4-$C$65</f>
        <v>9.5599999999999991E-2</v>
      </c>
      <c r="E4" s="9">
        <f t="shared" ref="E4:E35" si="1">(C4/10)-$B$65</f>
        <v>2.3699999999999992E-2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x14ac:dyDescent="0.25">
      <c r="A5">
        <v>2</v>
      </c>
      <c r="B5" s="10">
        <v>0.13700000000000001</v>
      </c>
      <c r="C5" s="11">
        <v>0.38800000000000001</v>
      </c>
      <c r="D5" s="7">
        <f t="shared" si="0"/>
        <v>0.10400000000000001</v>
      </c>
      <c r="E5" s="9">
        <f t="shared" si="1"/>
        <v>2.5799999999999997E-2</v>
      </c>
      <c r="F5" s="12"/>
      <c r="G5" s="12"/>
      <c r="H5" s="12"/>
    </row>
    <row r="6" spans="1:33" x14ac:dyDescent="0.25">
      <c r="A6">
        <v>3</v>
      </c>
      <c r="B6" s="10">
        <v>0.12839999999999999</v>
      </c>
      <c r="C6" s="11">
        <v>0.36399999999999999</v>
      </c>
      <c r="D6" s="7">
        <f t="shared" si="0"/>
        <v>9.5399999999999985E-2</v>
      </c>
      <c r="E6" s="9">
        <f t="shared" si="1"/>
        <v>2.3399999999999997E-2</v>
      </c>
    </row>
    <row r="7" spans="1:33" x14ac:dyDescent="0.25">
      <c r="A7">
        <v>4</v>
      </c>
      <c r="B7" s="10">
        <v>0.14030000000000001</v>
      </c>
      <c r="C7" s="8">
        <v>0.39700000000000002</v>
      </c>
      <c r="D7" s="7">
        <f t="shared" si="0"/>
        <v>0.10730000000000001</v>
      </c>
      <c r="E7" s="9">
        <f t="shared" si="1"/>
        <v>2.6699999999999995E-2</v>
      </c>
    </row>
    <row r="8" spans="1:33" x14ac:dyDescent="0.25">
      <c r="A8">
        <v>5</v>
      </c>
      <c r="B8" s="10">
        <v>0.14149999999999999</v>
      </c>
      <c r="C8" s="8">
        <v>0.42199999999999999</v>
      </c>
      <c r="D8" s="7">
        <f t="shared" si="0"/>
        <v>0.10849999999999999</v>
      </c>
      <c r="E8" s="9">
        <f t="shared" si="1"/>
        <v>2.9199999999999997E-2</v>
      </c>
    </row>
    <row r="9" spans="1:33" x14ac:dyDescent="0.25">
      <c r="A9">
        <v>6</v>
      </c>
      <c r="B9" s="10">
        <v>0.1105</v>
      </c>
      <c r="C9" s="8">
        <v>0.34799999999999998</v>
      </c>
      <c r="D9" s="7">
        <f t="shared" si="0"/>
        <v>7.7499999999999999E-2</v>
      </c>
      <c r="E9" s="9">
        <f t="shared" si="1"/>
        <v>2.1799999999999993E-2</v>
      </c>
    </row>
    <row r="10" spans="1:33" x14ac:dyDescent="0.25">
      <c r="A10">
        <v>7</v>
      </c>
      <c r="B10" s="10">
        <v>0.1042</v>
      </c>
      <c r="C10" s="8">
        <v>0.30599999999999999</v>
      </c>
      <c r="D10" s="7">
        <f t="shared" si="0"/>
        <v>7.1199999999999999E-2</v>
      </c>
      <c r="E10" s="9">
        <f t="shared" si="1"/>
        <v>1.7599999999999991E-2</v>
      </c>
    </row>
    <row r="11" spans="1:33" x14ac:dyDescent="0.25">
      <c r="A11">
        <v>8</v>
      </c>
      <c r="B11" s="10">
        <v>0.13639999999999999</v>
      </c>
      <c r="C11" s="8">
        <v>0.38</v>
      </c>
      <c r="D11" s="7">
        <f t="shared" si="0"/>
        <v>0.10339999999999999</v>
      </c>
      <c r="E11" s="9">
        <f t="shared" si="1"/>
        <v>2.4999999999999994E-2</v>
      </c>
    </row>
    <row r="12" spans="1:33" x14ac:dyDescent="0.25">
      <c r="A12">
        <v>9</v>
      </c>
      <c r="B12" s="10">
        <v>0.12640000000000001</v>
      </c>
      <c r="C12" s="8">
        <v>0.36099999999999999</v>
      </c>
      <c r="D12" s="7">
        <f t="shared" si="0"/>
        <v>9.3400000000000011E-2</v>
      </c>
      <c r="E12" s="9">
        <f t="shared" si="1"/>
        <v>2.3099999999999996E-2</v>
      </c>
    </row>
    <row r="13" spans="1:33" x14ac:dyDescent="0.25">
      <c r="A13">
        <v>10</v>
      </c>
      <c r="B13" s="10">
        <v>0.1002</v>
      </c>
      <c r="C13" s="8">
        <v>0.34799999999999998</v>
      </c>
      <c r="D13" s="7">
        <f t="shared" si="0"/>
        <v>6.7199999999999996E-2</v>
      </c>
      <c r="E13" s="9">
        <f t="shared" si="1"/>
        <v>2.1799999999999993E-2</v>
      </c>
    </row>
    <row r="14" spans="1:33" x14ac:dyDescent="0.25">
      <c r="A14">
        <v>11</v>
      </c>
      <c r="B14" s="10">
        <v>0.13550000000000001</v>
      </c>
      <c r="C14" s="8">
        <v>0.375</v>
      </c>
      <c r="D14" s="7">
        <f t="shared" si="0"/>
        <v>0.10250000000000001</v>
      </c>
      <c r="E14" s="9">
        <f t="shared" si="1"/>
        <v>2.4499999999999994E-2</v>
      </c>
    </row>
    <row r="15" spans="1:33" x14ac:dyDescent="0.25">
      <c r="A15">
        <v>12</v>
      </c>
      <c r="B15" s="10">
        <v>0.13189999999999999</v>
      </c>
      <c r="C15" s="8">
        <v>0.37</v>
      </c>
      <c r="D15" s="7">
        <f t="shared" si="0"/>
        <v>9.8899999999999988E-2</v>
      </c>
      <c r="E15" s="9">
        <f t="shared" si="1"/>
        <v>2.3999999999999994E-2</v>
      </c>
    </row>
    <row r="16" spans="1:33" x14ac:dyDescent="0.25">
      <c r="A16">
        <v>13</v>
      </c>
      <c r="B16" s="10">
        <v>0.12139999999999999</v>
      </c>
      <c r="C16" s="8">
        <v>0.39200000000000002</v>
      </c>
      <c r="D16" s="7">
        <f t="shared" si="0"/>
        <v>8.8399999999999992E-2</v>
      </c>
      <c r="E16" s="9">
        <f t="shared" si="1"/>
        <v>2.6199999999999994E-2</v>
      </c>
    </row>
    <row r="17" spans="1:5" x14ac:dyDescent="0.25">
      <c r="A17">
        <v>14</v>
      </c>
      <c r="B17" s="10">
        <v>0.1303</v>
      </c>
      <c r="C17" s="8">
        <v>0.372</v>
      </c>
      <c r="D17" s="7">
        <f t="shared" si="0"/>
        <v>9.7299999999999998E-2</v>
      </c>
      <c r="E17" s="9">
        <f t="shared" si="1"/>
        <v>2.4199999999999992E-2</v>
      </c>
    </row>
    <row r="18" spans="1:5" x14ac:dyDescent="0.25">
      <c r="A18">
        <v>15</v>
      </c>
      <c r="B18" s="10">
        <v>0.14410000000000001</v>
      </c>
      <c r="C18" s="8">
        <v>0.4</v>
      </c>
      <c r="D18" s="7">
        <f t="shared" si="0"/>
        <v>0.1111</v>
      </c>
      <c r="E18" s="9">
        <f t="shared" si="1"/>
        <v>2.6999999999999996E-2</v>
      </c>
    </row>
    <row r="19" spans="1:5" x14ac:dyDescent="0.25">
      <c r="A19">
        <v>16</v>
      </c>
      <c r="B19" s="10">
        <v>0.1341</v>
      </c>
      <c r="C19" s="8">
        <v>0.379</v>
      </c>
      <c r="D19" s="7">
        <f t="shared" si="0"/>
        <v>0.1011</v>
      </c>
      <c r="E19" s="9">
        <f t="shared" si="1"/>
        <v>2.4899999999999999E-2</v>
      </c>
    </row>
    <row r="20" spans="1:5" x14ac:dyDescent="0.25">
      <c r="A20">
        <v>17</v>
      </c>
      <c r="B20" s="10">
        <v>0.13519999999999999</v>
      </c>
      <c r="C20" s="8">
        <v>0.40200000000000002</v>
      </c>
      <c r="D20" s="7">
        <f t="shared" si="0"/>
        <v>0.10219999999999999</v>
      </c>
      <c r="E20" s="9">
        <f t="shared" si="1"/>
        <v>2.7199999999999995E-2</v>
      </c>
    </row>
    <row r="21" spans="1:5" x14ac:dyDescent="0.25">
      <c r="A21">
        <v>18</v>
      </c>
      <c r="B21" s="10">
        <v>0.13059999999999999</v>
      </c>
      <c r="C21" s="8">
        <v>0.38100000000000001</v>
      </c>
      <c r="D21" s="7">
        <f t="shared" si="0"/>
        <v>9.7599999999999992E-2</v>
      </c>
      <c r="E21" s="9">
        <f t="shared" si="1"/>
        <v>2.5099999999999997E-2</v>
      </c>
    </row>
    <row r="22" spans="1:5" x14ac:dyDescent="0.25">
      <c r="A22">
        <v>19</v>
      </c>
      <c r="B22" s="10">
        <v>0.1186</v>
      </c>
      <c r="C22" s="8">
        <v>0.34100000000000003</v>
      </c>
      <c r="D22" s="7">
        <f t="shared" si="0"/>
        <v>8.5599999999999996E-2</v>
      </c>
      <c r="E22" s="9">
        <f t="shared" si="1"/>
        <v>2.1100000000000001E-2</v>
      </c>
    </row>
    <row r="23" spans="1:5" x14ac:dyDescent="0.25">
      <c r="A23">
        <v>20</v>
      </c>
      <c r="B23" s="10">
        <v>0.1303</v>
      </c>
      <c r="C23" s="8">
        <v>0.375</v>
      </c>
      <c r="D23" s="7">
        <f t="shared" si="0"/>
        <v>9.7299999999999998E-2</v>
      </c>
      <c r="E23" s="9">
        <f t="shared" si="1"/>
        <v>2.4499999999999994E-2</v>
      </c>
    </row>
    <row r="24" spans="1:5" x14ac:dyDescent="0.25">
      <c r="A24">
        <v>21</v>
      </c>
      <c r="B24" s="10">
        <v>0.10780000000000001</v>
      </c>
      <c r="C24" s="8">
        <v>0.32100000000000001</v>
      </c>
      <c r="D24" s="7">
        <f t="shared" si="0"/>
        <v>7.4800000000000005E-2</v>
      </c>
      <c r="E24" s="9">
        <f t="shared" si="1"/>
        <v>1.9099999999999999E-2</v>
      </c>
    </row>
    <row r="25" spans="1:5" x14ac:dyDescent="0.25">
      <c r="A25">
        <v>22</v>
      </c>
      <c r="B25" s="10">
        <v>0.13150000000000001</v>
      </c>
      <c r="C25" s="8">
        <v>0.372</v>
      </c>
      <c r="D25" s="7">
        <f t="shared" si="0"/>
        <v>9.8500000000000004E-2</v>
      </c>
      <c r="E25" s="9">
        <f t="shared" si="1"/>
        <v>2.4199999999999992E-2</v>
      </c>
    </row>
    <row r="26" spans="1:5" x14ac:dyDescent="0.25">
      <c r="A26">
        <v>23</v>
      </c>
      <c r="B26" s="10">
        <v>0.1206</v>
      </c>
      <c r="C26" s="8">
        <v>0.35199999999999998</v>
      </c>
      <c r="D26" s="7">
        <f t="shared" si="0"/>
        <v>8.7599999999999997E-2</v>
      </c>
      <c r="E26" s="9">
        <f t="shared" si="1"/>
        <v>2.2199999999999991E-2</v>
      </c>
    </row>
    <row r="27" spans="1:5" x14ac:dyDescent="0.25">
      <c r="A27">
        <v>24</v>
      </c>
      <c r="B27" s="10">
        <v>0.10150000000000001</v>
      </c>
      <c r="C27" s="8">
        <v>0.314</v>
      </c>
      <c r="D27" s="7">
        <f t="shared" si="0"/>
        <v>6.8500000000000005E-2</v>
      </c>
      <c r="E27" s="9">
        <f t="shared" si="1"/>
        <v>1.8399999999999993E-2</v>
      </c>
    </row>
    <row r="28" spans="1:5" x14ac:dyDescent="0.25">
      <c r="A28">
        <v>25</v>
      </c>
      <c r="B28" s="10">
        <v>0.1042</v>
      </c>
      <c r="C28" s="8">
        <v>0.32</v>
      </c>
      <c r="D28" s="7">
        <f t="shared" si="0"/>
        <v>7.1199999999999999E-2</v>
      </c>
      <c r="E28" s="9">
        <f t="shared" si="1"/>
        <v>1.8999999999999996E-2</v>
      </c>
    </row>
    <row r="29" spans="1:5" x14ac:dyDescent="0.25">
      <c r="A29">
        <v>26</v>
      </c>
      <c r="B29" s="10">
        <v>0.1555</v>
      </c>
      <c r="C29" s="8">
        <v>0.42899999999999999</v>
      </c>
      <c r="D29" s="7">
        <f t="shared" si="0"/>
        <v>0.1225</v>
      </c>
      <c r="E29" s="9">
        <f t="shared" si="1"/>
        <v>2.9899999999999996E-2</v>
      </c>
    </row>
    <row r="30" spans="1:5" x14ac:dyDescent="0.25">
      <c r="A30">
        <v>27</v>
      </c>
      <c r="B30" s="10">
        <v>0.1399</v>
      </c>
      <c r="C30" s="8">
        <v>0.39100000000000001</v>
      </c>
      <c r="D30" s="7">
        <f t="shared" si="0"/>
        <v>0.1069</v>
      </c>
      <c r="E30" s="9">
        <f t="shared" si="1"/>
        <v>2.6099999999999998E-2</v>
      </c>
    </row>
    <row r="31" spans="1:5" x14ac:dyDescent="0.25">
      <c r="A31">
        <v>28</v>
      </c>
      <c r="B31" s="10">
        <v>0.123</v>
      </c>
      <c r="C31" s="8">
        <v>0.35399999999999998</v>
      </c>
      <c r="D31" s="7">
        <f t="shared" si="0"/>
        <v>0.09</v>
      </c>
      <c r="E31" s="9">
        <f t="shared" si="1"/>
        <v>2.2399999999999996E-2</v>
      </c>
    </row>
    <row r="32" spans="1:5" x14ac:dyDescent="0.25">
      <c r="A32">
        <v>29</v>
      </c>
      <c r="B32" s="10">
        <v>0.14019999999999999</v>
      </c>
      <c r="C32" s="8">
        <v>0.39200000000000002</v>
      </c>
      <c r="D32" s="7">
        <f t="shared" si="0"/>
        <v>0.10719999999999999</v>
      </c>
      <c r="E32" s="9">
        <f t="shared" si="1"/>
        <v>2.6199999999999994E-2</v>
      </c>
    </row>
    <row r="33" spans="1:5" x14ac:dyDescent="0.25">
      <c r="A33">
        <v>30</v>
      </c>
      <c r="B33" s="10">
        <v>0.10829999999999999</v>
      </c>
      <c r="C33" s="8">
        <v>0.32200000000000001</v>
      </c>
      <c r="D33" s="7">
        <f t="shared" si="0"/>
        <v>7.5299999999999992E-2</v>
      </c>
      <c r="E33" s="9">
        <f t="shared" si="1"/>
        <v>1.9199999999999995E-2</v>
      </c>
    </row>
    <row r="34" spans="1:5" x14ac:dyDescent="0.25">
      <c r="A34">
        <v>31</v>
      </c>
      <c r="B34" s="10">
        <v>0.1363</v>
      </c>
      <c r="C34" s="8">
        <v>0.38600000000000001</v>
      </c>
      <c r="D34" s="7">
        <f t="shared" si="0"/>
        <v>0.1033</v>
      </c>
      <c r="E34" s="9">
        <f t="shared" si="1"/>
        <v>2.5599999999999998E-2</v>
      </c>
    </row>
    <row r="35" spans="1:5" x14ac:dyDescent="0.25">
      <c r="A35">
        <v>32</v>
      </c>
      <c r="B35" s="10">
        <v>0.11020000000000001</v>
      </c>
      <c r="C35" s="8">
        <v>0.32300000000000001</v>
      </c>
      <c r="D35" s="7">
        <f t="shared" si="0"/>
        <v>7.7200000000000005E-2</v>
      </c>
      <c r="E35" s="9">
        <f t="shared" si="1"/>
        <v>1.9299999999999998E-2</v>
      </c>
    </row>
    <row r="36" spans="1:5" x14ac:dyDescent="0.25">
      <c r="A36">
        <v>33</v>
      </c>
      <c r="B36" s="10">
        <v>0.14130000000000001</v>
      </c>
      <c r="C36" s="8">
        <v>0.4</v>
      </c>
      <c r="D36" s="7">
        <f t="shared" ref="D36:D53" si="2">B36-$C$65</f>
        <v>0.10830000000000001</v>
      </c>
      <c r="E36" s="9">
        <f t="shared" ref="E36:E53" si="3">(C36/10)-$B$65</f>
        <v>2.6999999999999996E-2</v>
      </c>
    </row>
    <row r="37" spans="1:5" x14ac:dyDescent="0.25">
      <c r="A37">
        <v>34</v>
      </c>
      <c r="B37" s="10">
        <v>0.1036</v>
      </c>
      <c r="C37" s="8">
        <v>0.309</v>
      </c>
      <c r="D37" s="7">
        <f t="shared" si="2"/>
        <v>7.0599999999999996E-2</v>
      </c>
      <c r="E37" s="9">
        <f t="shared" si="3"/>
        <v>1.7899999999999992E-2</v>
      </c>
    </row>
    <row r="38" spans="1:5" x14ac:dyDescent="0.25">
      <c r="A38">
        <v>35</v>
      </c>
      <c r="B38" s="10">
        <v>0.11849999999999999</v>
      </c>
      <c r="C38" s="8">
        <v>0.33800000000000002</v>
      </c>
      <c r="D38" s="7">
        <f t="shared" si="2"/>
        <v>8.5499999999999993E-2</v>
      </c>
      <c r="E38" s="9">
        <f t="shared" si="3"/>
        <v>2.0799999999999999E-2</v>
      </c>
    </row>
    <row r="39" spans="1:5" x14ac:dyDescent="0.25">
      <c r="A39">
        <v>36</v>
      </c>
      <c r="B39" s="10">
        <v>0.11600000000000001</v>
      </c>
      <c r="C39" s="8">
        <v>0.32700000000000001</v>
      </c>
      <c r="D39" s="7">
        <f t="shared" si="2"/>
        <v>8.3000000000000004E-2</v>
      </c>
      <c r="E39" s="9">
        <f t="shared" si="3"/>
        <v>1.9699999999999995E-2</v>
      </c>
    </row>
    <row r="40" spans="1:5" x14ac:dyDescent="0.25">
      <c r="A40">
        <v>37</v>
      </c>
      <c r="B40" s="10">
        <v>0.11609999999999999</v>
      </c>
      <c r="C40" s="8">
        <v>0.33700000000000002</v>
      </c>
      <c r="D40" s="7">
        <f t="shared" si="2"/>
        <v>8.3099999999999993E-2</v>
      </c>
      <c r="E40" s="9">
        <f t="shared" si="3"/>
        <v>2.0699999999999996E-2</v>
      </c>
    </row>
    <row r="41" spans="1:5" x14ac:dyDescent="0.25">
      <c r="A41">
        <v>38</v>
      </c>
      <c r="B41" s="10">
        <v>0.1206</v>
      </c>
      <c r="C41" s="8">
        <v>0.34499999999999997</v>
      </c>
      <c r="D41" s="7">
        <f t="shared" si="2"/>
        <v>8.7599999999999997E-2</v>
      </c>
      <c r="E41" s="9">
        <f t="shared" si="3"/>
        <v>2.1499999999999991E-2</v>
      </c>
    </row>
    <row r="42" spans="1:5" x14ac:dyDescent="0.25">
      <c r="A42">
        <v>39</v>
      </c>
      <c r="B42" s="10">
        <v>0.10780000000000001</v>
      </c>
      <c r="C42" s="8">
        <v>0.32600000000000001</v>
      </c>
      <c r="D42" s="7">
        <f t="shared" si="2"/>
        <v>7.4800000000000005E-2</v>
      </c>
      <c r="E42" s="9">
        <f t="shared" si="3"/>
        <v>1.9599999999999999E-2</v>
      </c>
    </row>
    <row r="43" spans="1:5" x14ac:dyDescent="0.25">
      <c r="A43">
        <v>40</v>
      </c>
      <c r="B43" s="10">
        <v>8.2500000000000004E-2</v>
      </c>
      <c r="C43" s="8">
        <v>0.30599999999999999</v>
      </c>
      <c r="D43" s="7">
        <f t="shared" si="2"/>
        <v>4.9500000000000002E-2</v>
      </c>
      <c r="E43" s="9">
        <f t="shared" si="3"/>
        <v>1.7599999999999991E-2</v>
      </c>
    </row>
    <row r="44" spans="1:5" x14ac:dyDescent="0.25">
      <c r="A44">
        <v>41</v>
      </c>
      <c r="B44" s="10">
        <v>0.1003</v>
      </c>
      <c r="C44" s="8">
        <v>0.312</v>
      </c>
      <c r="D44" s="7">
        <f t="shared" si="2"/>
        <v>6.7299999999999999E-2</v>
      </c>
      <c r="E44" s="9">
        <f t="shared" si="3"/>
        <v>1.8199999999999994E-2</v>
      </c>
    </row>
    <row r="45" spans="1:5" x14ac:dyDescent="0.25">
      <c r="A45">
        <v>42</v>
      </c>
      <c r="B45" s="10">
        <v>0.10050000000000001</v>
      </c>
      <c r="C45" s="8">
        <v>0.3</v>
      </c>
      <c r="D45" s="7">
        <f t="shared" si="2"/>
        <v>6.7500000000000004E-2</v>
      </c>
      <c r="E45" s="9">
        <f t="shared" si="3"/>
        <v>1.6999999999999994E-2</v>
      </c>
    </row>
    <row r="46" spans="1:5" x14ac:dyDescent="0.25">
      <c r="A46">
        <v>43</v>
      </c>
      <c r="B46" s="10">
        <v>0.1237</v>
      </c>
      <c r="C46" s="8">
        <v>0.35299999999999998</v>
      </c>
      <c r="D46" s="7">
        <f t="shared" si="2"/>
        <v>9.0700000000000003E-2</v>
      </c>
      <c r="E46" s="9">
        <f t="shared" si="3"/>
        <v>2.2299999999999993E-2</v>
      </c>
    </row>
    <row r="47" spans="1:5" x14ac:dyDescent="0.25">
      <c r="A47">
        <v>44</v>
      </c>
      <c r="B47" s="10">
        <v>0.1356</v>
      </c>
      <c r="C47" s="8">
        <v>0.38100000000000001</v>
      </c>
      <c r="D47" s="7">
        <f t="shared" si="2"/>
        <v>0.1026</v>
      </c>
      <c r="E47" s="9">
        <f t="shared" si="3"/>
        <v>2.5099999999999997E-2</v>
      </c>
    </row>
    <row r="48" spans="1:5" x14ac:dyDescent="0.25">
      <c r="A48">
        <v>45</v>
      </c>
      <c r="B48" s="10">
        <v>0.13420000000000001</v>
      </c>
      <c r="C48" s="8">
        <v>0.376</v>
      </c>
      <c r="D48" s="7">
        <f t="shared" si="2"/>
        <v>0.10120000000000001</v>
      </c>
      <c r="E48" s="9">
        <f t="shared" si="3"/>
        <v>2.4599999999999997E-2</v>
      </c>
    </row>
    <row r="49" spans="1:8" x14ac:dyDescent="0.25">
      <c r="A49">
        <v>46</v>
      </c>
      <c r="B49" s="10">
        <v>0.1595</v>
      </c>
      <c r="C49" s="8">
        <v>0.436</v>
      </c>
      <c r="D49" s="7">
        <f t="shared" si="2"/>
        <v>0.1265</v>
      </c>
      <c r="E49" s="9">
        <f t="shared" si="3"/>
        <v>3.0599999999999995E-2</v>
      </c>
    </row>
    <row r="50" spans="1:8" x14ac:dyDescent="0.25">
      <c r="A50">
        <v>47</v>
      </c>
      <c r="B50" s="10">
        <v>0.1138</v>
      </c>
      <c r="C50" s="8">
        <v>0.32900000000000001</v>
      </c>
      <c r="D50" s="7">
        <f t="shared" si="2"/>
        <v>8.0799999999999997E-2</v>
      </c>
      <c r="E50" s="9">
        <f t="shared" si="3"/>
        <v>1.9899999999999994E-2</v>
      </c>
    </row>
    <row r="51" spans="1:8" x14ac:dyDescent="0.25">
      <c r="A51">
        <v>48</v>
      </c>
      <c r="B51" s="10">
        <v>0.13539999999999999</v>
      </c>
      <c r="C51" s="8">
        <v>0.38100000000000001</v>
      </c>
      <c r="D51" s="7">
        <f t="shared" si="2"/>
        <v>0.10239999999999999</v>
      </c>
      <c r="E51" s="9">
        <f t="shared" si="3"/>
        <v>2.5099999999999997E-2</v>
      </c>
    </row>
    <row r="52" spans="1:8" x14ac:dyDescent="0.25">
      <c r="A52">
        <v>49</v>
      </c>
      <c r="B52" s="10">
        <v>0.1406</v>
      </c>
      <c r="C52" s="8">
        <v>0.39500000000000002</v>
      </c>
      <c r="D52" s="7">
        <f t="shared" si="2"/>
        <v>0.1076</v>
      </c>
      <c r="E52" s="9">
        <f t="shared" si="3"/>
        <v>2.6499999999999996E-2</v>
      </c>
    </row>
    <row r="53" spans="1:8" ht="15.75" thickBot="1" x14ac:dyDescent="0.3">
      <c r="A53" s="5">
        <v>50</v>
      </c>
      <c r="B53" s="13">
        <v>0.1027</v>
      </c>
      <c r="C53" s="14">
        <v>0.30099999999999999</v>
      </c>
      <c r="D53" s="15">
        <f t="shared" si="2"/>
        <v>6.9699999999999998E-2</v>
      </c>
      <c r="E53" s="6">
        <f t="shared" si="3"/>
        <v>1.709999999999999E-2</v>
      </c>
    </row>
    <row r="54" spans="1:8" s="4" customFormat="1" ht="15.75" thickTop="1" x14ac:dyDescent="0.25">
      <c r="A54" s="4" t="s">
        <v>8</v>
      </c>
      <c r="B54" s="16">
        <f>AVERAGE(B4:B53)</f>
        <v>0.12394400000000001</v>
      </c>
      <c r="C54" s="17">
        <f>AVERAGE(C4:C53)</f>
        <v>0.35991999999999996</v>
      </c>
      <c r="D54" s="18">
        <f>AVERAGE(D4:D53)</f>
        <v>9.0943999999999997E-2</v>
      </c>
      <c r="E54" s="3">
        <f>AVERAGE(E4:E53)</f>
        <v>2.2991999999999992E-2</v>
      </c>
    </row>
    <row r="55" spans="1:8" s="4" customFormat="1" x14ac:dyDescent="0.25">
      <c r="B55" s="19"/>
      <c r="C55" s="3"/>
      <c r="D55" s="18"/>
      <c r="E55" s="3"/>
    </row>
    <row r="56" spans="1:8" s="4" customFormat="1" x14ac:dyDescent="0.25">
      <c r="B56" s="19"/>
      <c r="C56" s="3"/>
      <c r="D56" s="18"/>
      <c r="E56" s="3"/>
    </row>
    <row r="57" spans="1:8" ht="15.75" thickBot="1" x14ac:dyDescent="0.3"/>
    <row r="58" spans="1:8" x14ac:dyDescent="0.25">
      <c r="B58" s="20" t="s">
        <v>2</v>
      </c>
      <c r="C58" s="21" t="s">
        <v>9</v>
      </c>
      <c r="D58" s="21" t="s">
        <v>2</v>
      </c>
      <c r="E58" s="21" t="s">
        <v>10</v>
      </c>
      <c r="F58" s="22" t="s">
        <v>10</v>
      </c>
      <c r="G58" s="21" t="s">
        <v>11</v>
      </c>
      <c r="H58" s="23" t="s">
        <v>12</v>
      </c>
    </row>
    <row r="59" spans="1:8" x14ac:dyDescent="0.25">
      <c r="B59" s="24" t="s">
        <v>13</v>
      </c>
      <c r="C59" s="25" t="s">
        <v>13</v>
      </c>
      <c r="D59" s="25" t="s">
        <v>14</v>
      </c>
      <c r="E59" s="25" t="s">
        <v>15</v>
      </c>
      <c r="F59" s="26" t="s">
        <v>16</v>
      </c>
      <c r="G59" s="27" t="s">
        <v>17</v>
      </c>
      <c r="H59" s="28" t="s">
        <v>17</v>
      </c>
    </row>
    <row r="60" spans="1:8" ht="15.75" thickBot="1" x14ac:dyDescent="0.3">
      <c r="B60" s="29">
        <f>AVERAGE(D4:D53)</f>
        <v>9.0943999999999997E-2</v>
      </c>
      <c r="C60" s="30">
        <f>B60-(B60*0.13)</f>
        <v>7.9121280000000002E-2</v>
      </c>
      <c r="D60" s="31">
        <f>AVERAGE(E4:E53)</f>
        <v>2.2991999999999992E-2</v>
      </c>
      <c r="E60" s="32">
        <v>2.12</v>
      </c>
      <c r="F60" s="33">
        <f>E60*D60</f>
        <v>4.8743039999999987E-2</v>
      </c>
      <c r="G60" s="34">
        <f>B60/F60</f>
        <v>1.865784325310855</v>
      </c>
      <c r="H60" s="35">
        <f>G60/3.21</f>
        <v>0.58124122283827262</v>
      </c>
    </row>
    <row r="63" spans="1:8" x14ac:dyDescent="0.25">
      <c r="B63" s="36" t="s">
        <v>18</v>
      </c>
      <c r="C63" s="36"/>
      <c r="D63" s="36"/>
    </row>
    <row r="64" spans="1:8" x14ac:dyDescent="0.25">
      <c r="B64" s="37" t="s">
        <v>19</v>
      </c>
      <c r="C64" s="37" t="s">
        <v>13</v>
      </c>
      <c r="D64" s="37" t="s">
        <v>20</v>
      </c>
    </row>
    <row r="65" spans="2:5" x14ac:dyDescent="0.25">
      <c r="B65" s="12">
        <v>1.3000000000000006E-2</v>
      </c>
      <c r="C65" s="12">
        <v>3.3000000000000002E-2</v>
      </c>
      <c r="D65" s="12">
        <v>2.21</v>
      </c>
      <c r="E65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TRIUMF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Lambert</dc:creator>
  <cp:lastModifiedBy>Laura Lambert</cp:lastModifiedBy>
  <dcterms:created xsi:type="dcterms:W3CDTF">2014-05-01T23:26:46Z</dcterms:created>
  <dcterms:modified xsi:type="dcterms:W3CDTF">2014-05-05T20:34:32Z</dcterms:modified>
</cp:coreProperties>
</file>