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20" yWindow="-135" windowWidth="12615" windowHeight="12915"/>
  </bookViews>
  <sheets>
    <sheet name="SiC#28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3" i="1" l="1"/>
  <c r="D44" i="1"/>
  <c r="D45" i="1"/>
  <c r="D46" i="1"/>
  <c r="D47" i="1"/>
  <c r="D48" i="1"/>
  <c r="D49" i="1"/>
  <c r="D50" i="1"/>
  <c r="D51" i="1"/>
  <c r="D52" i="1"/>
  <c r="D53" i="1"/>
  <c r="D54" i="1"/>
  <c r="D55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E47" i="1"/>
  <c r="E48" i="1"/>
  <c r="E49" i="1"/>
  <c r="E50" i="1"/>
  <c r="E51" i="1"/>
  <c r="E52" i="1"/>
  <c r="E53" i="1"/>
  <c r="E54" i="1"/>
  <c r="E55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5" i="1"/>
  <c r="E6" i="1"/>
  <c r="E7" i="1"/>
  <c r="E8" i="1"/>
  <c r="E9" i="1"/>
  <c r="E10" i="1"/>
  <c r="E11" i="1"/>
  <c r="C57" i="1" l="1"/>
  <c r="B57" i="1"/>
  <c r="E4" i="1" l="1"/>
  <c r="D4" i="1"/>
  <c r="D57" i="1" l="1"/>
  <c r="B63" i="1"/>
  <c r="E57" i="1"/>
  <c r="D63" i="1"/>
  <c r="F63" i="1" s="1"/>
  <c r="C63" i="1" l="1"/>
  <c r="G63" i="1"/>
  <c r="H63" i="1" s="1"/>
</calcChain>
</file>

<file path=xl/sharedStrings.xml><?xml version="1.0" encoding="utf-8"?>
<sst xmlns="http://schemas.openxmlformats.org/spreadsheetml/2006/main" count="28" uniqueCount="20">
  <si>
    <t>Density</t>
  </si>
  <si>
    <t>% Yield Density</t>
  </si>
  <si>
    <t>Mass (g)</t>
  </si>
  <si>
    <t>thickness (mm)</t>
  </si>
  <si>
    <t>mass (g)</t>
  </si>
  <si>
    <t>thickness (cm)</t>
  </si>
  <si>
    <t>ave. mass (g)</t>
  </si>
  <si>
    <t>ave. thickness (cm)</t>
  </si>
  <si>
    <t>area (cm2)</t>
  </si>
  <si>
    <t>vol (cm3)</t>
  </si>
  <si>
    <t>(g/cm3)</t>
  </si>
  <si>
    <t xml:space="preserve">Green SiC (18.5mm D-shaped discs) </t>
  </si>
  <si>
    <t>SiC + graphite foil</t>
  </si>
  <si>
    <t>SiC</t>
  </si>
  <si>
    <t xml:space="preserve"> Graphite Foil measurements (18.50mm D-shaped discs)</t>
  </si>
  <si>
    <t>average thickness (cm)</t>
  </si>
  <si>
    <t>area D-shaped (cm2)</t>
  </si>
  <si>
    <t>SiC - graphite foil</t>
  </si>
  <si>
    <t>SiC - graphite foil - org.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</si>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</sst>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0" fontId="0" fillId="0" borderId="1" xfId="0" applyBorder="1"/>
    <xf numFmtId="0" fontId="4" fillId="0" borderId="0" xfId="0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Border="1"/>
    <xf numFmtId="0" fontId="4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0" fillId="0" borderId="10" xfId="0" applyBorder="1"/>
    <xf numFmtId="0" fontId="1" fillId="0" borderId="4" xfId="0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9" fontId="5" fillId="0" borderId="9" xfId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"/>
  <sheetViews>
    <sheetView tabSelected="1" zoomScale="80" zoomScaleNormal="80" workbookViewId="0">
      <pane ySplit="3" topLeftCell="A37" activePane="bottomLeft" state="frozen"/>
      <selection pane="bottomLeft" activeCell="D74" sqref="D74"/>
    </sheetView>
  </sheetViews>
  <sheetFormatPr defaultRowHeight="15" x14ac:dyDescent="0.25"/>
  <cols>
    <col min="1" max="1" width="14" customWidth="1"/>
    <col min="2" max="2" width="21.7109375" customWidth="1"/>
    <col min="3" max="3" width="17.28515625" customWidth="1"/>
    <col min="4" max="4" width="21.140625" customWidth="1"/>
    <col min="5" max="5" width="15.28515625" customWidth="1"/>
    <col min="6" max="6" width="15.140625" customWidth="1"/>
    <col min="7" max="7" width="18.140625" customWidth="1"/>
    <col min="8" max="8" width="14.5703125" customWidth="1"/>
    <col min="9" max="9" width="13" customWidth="1"/>
    <col min="10" max="10" width="12.5703125" customWidth="1"/>
    <col min="11" max="11" width="14.28515625" customWidth="1"/>
    <col min="12" max="12" width="13" customWidth="1"/>
  </cols>
  <sheetData>
    <row r="1" spans="2:33" x14ac:dyDescent="0.25">
      <c r="B1" s="1" t="s">
        <v>11</v>
      </c>
      <c r="F1" s="2"/>
      <c r="G1" s="2"/>
      <c r="H1" s="2"/>
    </row>
    <row r="2" spans="2:33" x14ac:dyDescent="0.25">
      <c r="B2" s="3" t="s">
        <v>12</v>
      </c>
      <c r="C2" s="3" t="s">
        <v>12</v>
      </c>
      <c r="D2" s="3" t="s">
        <v>17</v>
      </c>
      <c r="E2" s="3" t="s">
        <v>17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spans="2:33" s="21" customFormat="1" x14ac:dyDescent="0.25">
      <c r="B3" s="3" t="s">
        <v>2</v>
      </c>
      <c r="C3" s="3" t="s">
        <v>3</v>
      </c>
      <c r="D3" s="3" t="s">
        <v>4</v>
      </c>
      <c r="E3" s="3" t="s">
        <v>5</v>
      </c>
    </row>
    <row r="4" spans="2:33" x14ac:dyDescent="0.25">
      <c r="B4" s="6">
        <v>0.1237</v>
      </c>
      <c r="C4" s="7">
        <v>0.34</v>
      </c>
      <c r="D4" s="6">
        <f>B4-$C$68</f>
        <v>9.0700000000000003E-2</v>
      </c>
      <c r="E4" s="7">
        <f>(C4/10)-$B$68</f>
        <v>2.0999999999999998E-2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</row>
    <row r="5" spans="2:33" x14ac:dyDescent="0.25">
      <c r="B5" s="8">
        <v>0.10780000000000001</v>
      </c>
      <c r="C5" s="8">
        <v>0.29899999999999999</v>
      </c>
      <c r="D5" s="6">
        <f t="shared" ref="D5:D55" si="0">B5-$C$68</f>
        <v>7.4800000000000005E-2</v>
      </c>
      <c r="E5" s="7">
        <f t="shared" ref="E5:E55" si="1">(C5/10)-$B$68</f>
        <v>1.6899999999999991E-2</v>
      </c>
      <c r="F5" s="8"/>
      <c r="G5" s="8"/>
      <c r="H5" s="8"/>
    </row>
    <row r="6" spans="2:33" x14ac:dyDescent="0.25">
      <c r="B6" s="8">
        <v>9.8000000000000004E-2</v>
      </c>
      <c r="C6" s="8">
        <v>0.28000000000000003</v>
      </c>
      <c r="D6" s="6">
        <f t="shared" si="0"/>
        <v>6.5000000000000002E-2</v>
      </c>
      <c r="E6" s="7">
        <f t="shared" si="1"/>
        <v>1.4999999999999998E-2</v>
      </c>
    </row>
    <row r="7" spans="2:33" x14ac:dyDescent="0.25">
      <c r="B7" s="8">
        <v>0.11700000000000001</v>
      </c>
      <c r="C7" s="7">
        <v>0.31900000000000001</v>
      </c>
      <c r="D7" s="6">
        <f t="shared" si="0"/>
        <v>8.4000000000000005E-2</v>
      </c>
      <c r="E7" s="7">
        <f t="shared" si="1"/>
        <v>1.8899999999999993E-2</v>
      </c>
    </row>
    <row r="8" spans="2:33" x14ac:dyDescent="0.25">
      <c r="B8" s="8">
        <v>0.1234</v>
      </c>
      <c r="C8" s="7">
        <v>0.33300000000000002</v>
      </c>
      <c r="D8" s="6">
        <f t="shared" si="0"/>
        <v>9.0399999999999994E-2</v>
      </c>
      <c r="E8" s="7">
        <f t="shared" si="1"/>
        <v>2.0299999999999999E-2</v>
      </c>
    </row>
    <row r="9" spans="2:33" x14ac:dyDescent="0.25">
      <c r="B9" s="8">
        <v>0.1104</v>
      </c>
      <c r="C9" s="7">
        <v>0.307</v>
      </c>
      <c r="D9" s="6">
        <f t="shared" si="0"/>
        <v>7.7399999999999997E-2</v>
      </c>
      <c r="E9" s="7">
        <f t="shared" si="1"/>
        <v>1.7699999999999994E-2</v>
      </c>
    </row>
    <row r="10" spans="2:33" x14ac:dyDescent="0.25">
      <c r="B10" s="8">
        <v>0.13669999999999999</v>
      </c>
      <c r="C10" s="7">
        <v>0.35399999999999998</v>
      </c>
      <c r="D10" s="6">
        <f t="shared" si="0"/>
        <v>0.10369999999999999</v>
      </c>
      <c r="E10" s="7">
        <f t="shared" si="1"/>
        <v>2.2399999999999996E-2</v>
      </c>
    </row>
    <row r="11" spans="2:33" x14ac:dyDescent="0.25">
      <c r="B11" s="8">
        <v>0.12590000000000001</v>
      </c>
      <c r="C11" s="7">
        <v>0.33500000000000002</v>
      </c>
      <c r="D11" s="6">
        <f t="shared" si="0"/>
        <v>9.290000000000001E-2</v>
      </c>
      <c r="E11" s="7">
        <f t="shared" si="1"/>
        <v>2.0499999999999997E-2</v>
      </c>
    </row>
    <row r="12" spans="2:33" x14ac:dyDescent="0.25">
      <c r="B12" s="8">
        <v>0.12659999999999999</v>
      </c>
      <c r="C12" s="7">
        <v>0.34300000000000003</v>
      </c>
      <c r="D12" s="6">
        <f t="shared" si="0"/>
        <v>9.3599999999999989E-2</v>
      </c>
      <c r="E12" s="7">
        <f t="shared" si="1"/>
        <v>2.1299999999999999E-2</v>
      </c>
    </row>
    <row r="13" spans="2:33" x14ac:dyDescent="0.25">
      <c r="B13" s="8">
        <v>0.12180000000000001</v>
      </c>
      <c r="C13" s="7">
        <v>0.315</v>
      </c>
      <c r="D13" s="6">
        <f t="shared" si="0"/>
        <v>8.8800000000000004E-2</v>
      </c>
      <c r="E13" s="7">
        <f t="shared" si="1"/>
        <v>1.8499999999999996E-2</v>
      </c>
    </row>
    <row r="14" spans="2:33" x14ac:dyDescent="0.25">
      <c r="B14" s="8">
        <v>0.12529999999999999</v>
      </c>
      <c r="C14" s="7">
        <v>0.33300000000000002</v>
      </c>
      <c r="D14" s="6">
        <f t="shared" si="0"/>
        <v>9.2299999999999993E-2</v>
      </c>
      <c r="E14" s="7">
        <f t="shared" si="1"/>
        <v>2.0299999999999999E-2</v>
      </c>
    </row>
    <row r="15" spans="2:33" x14ac:dyDescent="0.25">
      <c r="B15" s="7">
        <v>0.12989999999999999</v>
      </c>
      <c r="C15" s="8">
        <v>0.34399999999999997</v>
      </c>
      <c r="D15" s="6">
        <f t="shared" si="0"/>
        <v>9.6899999999999986E-2</v>
      </c>
      <c r="E15" s="7">
        <f t="shared" si="1"/>
        <v>2.1399999999999995E-2</v>
      </c>
    </row>
    <row r="16" spans="2:33" x14ac:dyDescent="0.25">
      <c r="B16" s="7">
        <v>0.1255</v>
      </c>
      <c r="C16" s="8">
        <v>0.33600000000000002</v>
      </c>
      <c r="D16" s="6">
        <f t="shared" si="0"/>
        <v>9.2499999999999999E-2</v>
      </c>
      <c r="E16" s="7">
        <f t="shared" si="1"/>
        <v>2.06E-2</v>
      </c>
    </row>
    <row r="17" spans="2:5" x14ac:dyDescent="0.25">
      <c r="B17" s="7">
        <v>0.1009</v>
      </c>
      <c r="C17" s="8">
        <v>0.28499999999999998</v>
      </c>
      <c r="D17" s="6">
        <f t="shared" si="0"/>
        <v>6.7900000000000002E-2</v>
      </c>
      <c r="E17" s="7">
        <f t="shared" si="1"/>
        <v>1.5499999999999991E-2</v>
      </c>
    </row>
    <row r="18" spans="2:5" x14ac:dyDescent="0.25">
      <c r="B18" s="7">
        <v>0.12089999999999999</v>
      </c>
      <c r="C18" s="8">
        <v>0.32600000000000001</v>
      </c>
      <c r="D18" s="6">
        <f t="shared" si="0"/>
        <v>8.7899999999999992E-2</v>
      </c>
      <c r="E18" s="7">
        <f t="shared" si="1"/>
        <v>1.9599999999999999E-2</v>
      </c>
    </row>
    <row r="19" spans="2:5" x14ac:dyDescent="0.25">
      <c r="B19" s="7">
        <v>0.1149</v>
      </c>
      <c r="C19" s="8">
        <v>0.32300000000000001</v>
      </c>
      <c r="D19" s="6">
        <f t="shared" si="0"/>
        <v>8.1900000000000001E-2</v>
      </c>
      <c r="E19" s="7">
        <f t="shared" si="1"/>
        <v>1.9299999999999998E-2</v>
      </c>
    </row>
    <row r="20" spans="2:5" x14ac:dyDescent="0.25">
      <c r="B20" s="7">
        <v>0.1236</v>
      </c>
      <c r="C20" s="8">
        <v>0.33300000000000002</v>
      </c>
      <c r="D20" s="6">
        <f t="shared" si="0"/>
        <v>9.06E-2</v>
      </c>
      <c r="E20" s="7">
        <f t="shared" si="1"/>
        <v>2.0299999999999999E-2</v>
      </c>
    </row>
    <row r="21" spans="2:5" x14ac:dyDescent="0.25">
      <c r="B21" s="7">
        <v>0.10639999999999999</v>
      </c>
      <c r="C21" s="8">
        <v>0.29899999999999999</v>
      </c>
      <c r="D21" s="6">
        <f t="shared" si="0"/>
        <v>7.3399999999999993E-2</v>
      </c>
      <c r="E21" s="7">
        <f t="shared" si="1"/>
        <v>1.6899999999999991E-2</v>
      </c>
    </row>
    <row r="22" spans="2:5" x14ac:dyDescent="0.25">
      <c r="B22" s="7">
        <v>0.1179</v>
      </c>
      <c r="C22" s="8">
        <v>0.31900000000000001</v>
      </c>
      <c r="D22" s="6">
        <f t="shared" si="0"/>
        <v>8.4900000000000003E-2</v>
      </c>
      <c r="E22" s="7">
        <f t="shared" si="1"/>
        <v>1.8899999999999993E-2</v>
      </c>
    </row>
    <row r="23" spans="2:5" x14ac:dyDescent="0.25">
      <c r="B23" s="7">
        <v>0.1134</v>
      </c>
      <c r="C23" s="8">
        <v>0.317</v>
      </c>
      <c r="D23" s="6">
        <f t="shared" si="0"/>
        <v>8.0399999999999999E-2</v>
      </c>
      <c r="E23" s="7">
        <f t="shared" si="1"/>
        <v>1.8699999999999994E-2</v>
      </c>
    </row>
    <row r="24" spans="2:5" x14ac:dyDescent="0.25">
      <c r="B24" s="7">
        <v>0.10680000000000001</v>
      </c>
      <c r="C24" s="8">
        <v>0.30299999999999999</v>
      </c>
      <c r="D24" s="6">
        <f t="shared" si="0"/>
        <v>7.3800000000000004E-2</v>
      </c>
      <c r="E24" s="7">
        <f t="shared" si="1"/>
        <v>1.7299999999999996E-2</v>
      </c>
    </row>
    <row r="25" spans="2:5" x14ac:dyDescent="0.25">
      <c r="B25" s="7">
        <v>0.1182</v>
      </c>
      <c r="C25" s="8">
        <v>0.33200000000000002</v>
      </c>
      <c r="D25" s="6">
        <f t="shared" si="0"/>
        <v>8.5199999999999998E-2</v>
      </c>
      <c r="E25" s="7">
        <f t="shared" si="1"/>
        <v>2.0199999999999996E-2</v>
      </c>
    </row>
    <row r="26" spans="2:5" x14ac:dyDescent="0.25">
      <c r="B26" s="7">
        <v>0.10970000000000001</v>
      </c>
      <c r="C26" s="8">
        <v>0.30299999999999999</v>
      </c>
      <c r="D26" s="6">
        <f t="shared" si="0"/>
        <v>7.6700000000000004E-2</v>
      </c>
      <c r="E26" s="7">
        <f t="shared" si="1"/>
        <v>1.7299999999999996E-2</v>
      </c>
    </row>
    <row r="27" spans="2:5" x14ac:dyDescent="0.25">
      <c r="B27" s="7">
        <v>0.12479999999999999</v>
      </c>
      <c r="C27" s="8">
        <v>0.33800000000000002</v>
      </c>
      <c r="D27" s="6">
        <f t="shared" si="0"/>
        <v>9.1799999999999993E-2</v>
      </c>
      <c r="E27" s="7">
        <f t="shared" si="1"/>
        <v>2.0799999999999999E-2</v>
      </c>
    </row>
    <row r="28" spans="2:5" x14ac:dyDescent="0.25">
      <c r="B28" s="7">
        <v>0.1007</v>
      </c>
      <c r="C28" s="8">
        <v>0.30299999999999999</v>
      </c>
      <c r="D28" s="6">
        <f t="shared" si="0"/>
        <v>6.7699999999999996E-2</v>
      </c>
      <c r="E28" s="7">
        <f>(C28/10)-$B$68</f>
        <v>1.7299999999999996E-2</v>
      </c>
    </row>
    <row r="29" spans="2:5" x14ac:dyDescent="0.25">
      <c r="B29" s="8">
        <v>0.1128</v>
      </c>
      <c r="C29" s="7">
        <v>0.316</v>
      </c>
      <c r="D29" s="6">
        <f t="shared" si="0"/>
        <v>7.9799999999999996E-2</v>
      </c>
      <c r="E29" s="7">
        <f t="shared" si="1"/>
        <v>1.8599999999999998E-2</v>
      </c>
    </row>
    <row r="30" spans="2:5" x14ac:dyDescent="0.25">
      <c r="B30" s="8">
        <v>0.1295</v>
      </c>
      <c r="C30" s="7">
        <v>0.33900000000000002</v>
      </c>
      <c r="D30" s="6">
        <f t="shared" si="0"/>
        <v>9.6500000000000002E-2</v>
      </c>
      <c r="E30" s="7">
        <f t="shared" si="1"/>
        <v>2.0899999999999995E-2</v>
      </c>
    </row>
    <row r="31" spans="2:5" x14ac:dyDescent="0.25">
      <c r="B31" s="8">
        <v>0.11799999999999999</v>
      </c>
      <c r="C31" s="7">
        <v>0.316</v>
      </c>
      <c r="D31" s="6">
        <f t="shared" si="0"/>
        <v>8.4999999999999992E-2</v>
      </c>
      <c r="E31" s="7">
        <f t="shared" si="1"/>
        <v>1.8599999999999998E-2</v>
      </c>
    </row>
    <row r="32" spans="2:5" x14ac:dyDescent="0.25">
      <c r="B32" s="8">
        <v>0.1101</v>
      </c>
      <c r="C32" s="7">
        <v>0.30499999999999999</v>
      </c>
      <c r="D32" s="6">
        <f t="shared" si="0"/>
        <v>7.7100000000000002E-2</v>
      </c>
      <c r="E32" s="7">
        <f t="shared" si="1"/>
        <v>1.7499999999999995E-2</v>
      </c>
    </row>
    <row r="33" spans="2:5" x14ac:dyDescent="0.25">
      <c r="B33" s="8">
        <v>0.11600000000000001</v>
      </c>
      <c r="C33" s="7">
        <v>0.32700000000000001</v>
      </c>
      <c r="D33" s="6">
        <f t="shared" si="0"/>
        <v>8.3000000000000004E-2</v>
      </c>
      <c r="E33" s="7">
        <f t="shared" si="1"/>
        <v>1.9699999999999995E-2</v>
      </c>
    </row>
    <row r="34" spans="2:5" x14ac:dyDescent="0.25">
      <c r="B34" s="8">
        <v>0.11260000000000001</v>
      </c>
      <c r="C34" s="7">
        <v>0.28299999999999997</v>
      </c>
      <c r="D34" s="6">
        <f t="shared" si="0"/>
        <v>7.9600000000000004E-2</v>
      </c>
      <c r="E34" s="7">
        <f t="shared" si="1"/>
        <v>1.5299999999999992E-2</v>
      </c>
    </row>
    <row r="35" spans="2:5" x14ac:dyDescent="0.25">
      <c r="B35" s="8">
        <v>0.12529999999999999</v>
      </c>
      <c r="C35" s="7">
        <v>0.35099999999999998</v>
      </c>
      <c r="D35" s="6">
        <f t="shared" si="0"/>
        <v>9.2299999999999993E-2</v>
      </c>
      <c r="E35" s="7">
        <f t="shared" si="1"/>
        <v>2.2099999999999995E-2</v>
      </c>
    </row>
    <row r="36" spans="2:5" x14ac:dyDescent="0.25">
      <c r="B36" s="8">
        <v>0.1087</v>
      </c>
      <c r="C36" s="7">
        <v>0.29899999999999999</v>
      </c>
      <c r="D36" s="6">
        <f t="shared" si="0"/>
        <v>7.5700000000000003E-2</v>
      </c>
      <c r="E36" s="7">
        <f t="shared" si="1"/>
        <v>1.6899999999999991E-2</v>
      </c>
    </row>
    <row r="37" spans="2:5" x14ac:dyDescent="0.25">
      <c r="B37" s="8">
        <v>0.11890000000000001</v>
      </c>
      <c r="C37" s="7">
        <v>0.32</v>
      </c>
      <c r="D37" s="6">
        <f t="shared" si="0"/>
        <v>8.5900000000000004E-2</v>
      </c>
      <c r="E37" s="7">
        <f t="shared" si="1"/>
        <v>1.8999999999999996E-2</v>
      </c>
    </row>
    <row r="38" spans="2:5" x14ac:dyDescent="0.25">
      <c r="B38" s="8">
        <v>0.1055</v>
      </c>
      <c r="C38" s="7">
        <v>0.29399999999999998</v>
      </c>
      <c r="D38" s="6">
        <f t="shared" si="0"/>
        <v>7.2499999999999995E-2</v>
      </c>
      <c r="E38" s="7">
        <f t="shared" si="1"/>
        <v>1.6399999999999991E-2</v>
      </c>
    </row>
    <row r="39" spans="2:5" x14ac:dyDescent="0.25">
      <c r="B39" s="8">
        <v>0.1125</v>
      </c>
      <c r="C39" s="7">
        <v>0.313</v>
      </c>
      <c r="D39" s="6">
        <f t="shared" si="0"/>
        <v>7.9500000000000001E-2</v>
      </c>
      <c r="E39" s="7">
        <f t="shared" si="1"/>
        <v>1.8299999999999997E-2</v>
      </c>
    </row>
    <row r="40" spans="2:5" x14ac:dyDescent="0.25">
      <c r="B40" s="8">
        <v>0.12509999999999999</v>
      </c>
      <c r="C40" s="7">
        <v>0.33900000000000002</v>
      </c>
      <c r="D40" s="6">
        <f t="shared" si="0"/>
        <v>9.2099999999999987E-2</v>
      </c>
      <c r="E40" s="7">
        <f t="shared" si="1"/>
        <v>2.0899999999999995E-2</v>
      </c>
    </row>
    <row r="41" spans="2:5" x14ac:dyDescent="0.25">
      <c r="B41" s="8">
        <v>0.12330000000000001</v>
      </c>
      <c r="C41" s="7">
        <v>0.32800000000000001</v>
      </c>
      <c r="D41" s="6">
        <f t="shared" si="0"/>
        <v>9.0300000000000005E-2</v>
      </c>
      <c r="E41" s="7">
        <f t="shared" si="1"/>
        <v>1.9799999999999998E-2</v>
      </c>
    </row>
    <row r="42" spans="2:5" x14ac:dyDescent="0.25">
      <c r="B42" s="8">
        <v>0.115</v>
      </c>
      <c r="C42" s="7">
        <v>0.318</v>
      </c>
      <c r="D42" s="6">
        <f t="shared" si="0"/>
        <v>8.2000000000000003E-2</v>
      </c>
      <c r="E42" s="7">
        <f t="shared" si="1"/>
        <v>1.8799999999999997E-2</v>
      </c>
    </row>
    <row r="43" spans="2:5" x14ac:dyDescent="0.25">
      <c r="B43" s="8">
        <v>0.11070000000000001</v>
      </c>
      <c r="C43" s="7">
        <v>0.32100000000000001</v>
      </c>
      <c r="D43" s="6">
        <f>B43-$C$68</f>
        <v>7.7700000000000005E-2</v>
      </c>
      <c r="E43" s="7">
        <f t="shared" si="1"/>
        <v>1.9099999999999999E-2</v>
      </c>
    </row>
    <row r="44" spans="2:5" x14ac:dyDescent="0.25">
      <c r="B44" s="8">
        <v>0.1169</v>
      </c>
      <c r="C44" s="7">
        <v>0.316</v>
      </c>
      <c r="D44" s="6">
        <f t="shared" si="0"/>
        <v>8.3900000000000002E-2</v>
      </c>
      <c r="E44" s="7">
        <f t="shared" si="1"/>
        <v>1.8599999999999998E-2</v>
      </c>
    </row>
    <row r="45" spans="2:5" x14ac:dyDescent="0.25">
      <c r="B45" s="8">
        <v>0.10780000000000001</v>
      </c>
      <c r="C45" s="7">
        <v>0.30199999999999999</v>
      </c>
      <c r="D45" s="6">
        <f t="shared" si="0"/>
        <v>7.4800000000000005E-2</v>
      </c>
      <c r="E45" s="7">
        <f t="shared" si="1"/>
        <v>1.7199999999999993E-2</v>
      </c>
    </row>
    <row r="46" spans="2:5" x14ac:dyDescent="0.25">
      <c r="B46" s="8">
        <v>0.1207</v>
      </c>
      <c r="C46" s="7">
        <v>0.32900000000000001</v>
      </c>
      <c r="D46" s="6">
        <f t="shared" si="0"/>
        <v>8.77E-2</v>
      </c>
      <c r="E46" s="7">
        <f t="shared" si="1"/>
        <v>1.9899999999999994E-2</v>
      </c>
    </row>
    <row r="47" spans="2:5" x14ac:dyDescent="0.25">
      <c r="B47" s="8">
        <v>9.35E-2</v>
      </c>
      <c r="C47" s="7">
        <v>0.28100000000000003</v>
      </c>
      <c r="D47" s="6">
        <f t="shared" si="0"/>
        <v>6.0499999999999998E-2</v>
      </c>
      <c r="E47" s="7">
        <f>(C47/10)-$B$68</f>
        <v>1.5099999999999997E-2</v>
      </c>
    </row>
    <row r="48" spans="2:5" x14ac:dyDescent="0.25">
      <c r="B48" s="8">
        <v>0.11550000000000001</v>
      </c>
      <c r="C48" s="7">
        <v>0.307</v>
      </c>
      <c r="D48" s="6">
        <f t="shared" si="0"/>
        <v>8.2500000000000004E-2</v>
      </c>
      <c r="E48" s="7">
        <f t="shared" si="1"/>
        <v>1.7699999999999994E-2</v>
      </c>
    </row>
    <row r="49" spans="1:8" x14ac:dyDescent="0.25">
      <c r="B49" s="8">
        <v>0.10970000000000001</v>
      </c>
      <c r="C49" s="7">
        <v>0.318</v>
      </c>
      <c r="D49" s="6">
        <f t="shared" si="0"/>
        <v>7.6700000000000004E-2</v>
      </c>
      <c r="E49" s="7">
        <f t="shared" si="1"/>
        <v>1.8799999999999997E-2</v>
      </c>
    </row>
    <row r="50" spans="1:8" x14ac:dyDescent="0.25">
      <c r="B50" s="8">
        <v>0.1057</v>
      </c>
      <c r="C50" s="7">
        <v>0.30399999999999999</v>
      </c>
      <c r="D50" s="6">
        <f t="shared" si="0"/>
        <v>7.2700000000000001E-2</v>
      </c>
      <c r="E50" s="7">
        <f t="shared" si="1"/>
        <v>1.7399999999999992E-2</v>
      </c>
    </row>
    <row r="51" spans="1:8" x14ac:dyDescent="0.25">
      <c r="B51" s="8">
        <v>9.9500000000000005E-2</v>
      </c>
      <c r="C51" s="7">
        <v>0.28299999999999997</v>
      </c>
      <c r="D51" s="6">
        <f t="shared" si="0"/>
        <v>6.6500000000000004E-2</v>
      </c>
      <c r="E51" s="7">
        <f t="shared" si="1"/>
        <v>1.5299999999999992E-2</v>
      </c>
    </row>
    <row r="52" spans="1:8" x14ac:dyDescent="0.25">
      <c r="B52" s="8">
        <v>0.1221</v>
      </c>
      <c r="C52" s="7">
        <v>0.32600000000000001</v>
      </c>
      <c r="D52" s="6">
        <f t="shared" si="0"/>
        <v>8.9099999999999999E-2</v>
      </c>
      <c r="E52" s="7">
        <f t="shared" si="1"/>
        <v>1.9599999999999999E-2</v>
      </c>
    </row>
    <row r="53" spans="1:8" x14ac:dyDescent="0.25">
      <c r="B53" s="8">
        <v>0.1157</v>
      </c>
      <c r="C53" s="7">
        <v>0.317</v>
      </c>
      <c r="D53" s="6">
        <f t="shared" si="0"/>
        <v>8.2699999999999996E-2</v>
      </c>
      <c r="E53" s="7">
        <f t="shared" si="1"/>
        <v>1.8699999999999994E-2</v>
      </c>
    </row>
    <row r="54" spans="1:8" x14ac:dyDescent="0.25">
      <c r="B54" s="8">
        <v>0.12759999999999999</v>
      </c>
      <c r="C54" s="7">
        <v>0.34399999999999997</v>
      </c>
      <c r="D54" s="6">
        <f t="shared" si="0"/>
        <v>9.459999999999999E-2</v>
      </c>
      <c r="E54" s="7">
        <f t="shared" si="1"/>
        <v>2.1399999999999995E-2</v>
      </c>
    </row>
    <row r="55" spans="1:8" x14ac:dyDescent="0.25">
      <c r="B55" s="8">
        <v>0.1134</v>
      </c>
      <c r="C55" s="7">
        <v>0.313</v>
      </c>
      <c r="D55" s="6">
        <f t="shared" si="0"/>
        <v>8.0399999999999999E-2</v>
      </c>
      <c r="E55" s="7">
        <f t="shared" si="1"/>
        <v>1.8299999999999997E-2</v>
      </c>
    </row>
    <row r="56" spans="1:8" s="25" customFormat="1" ht="15.75" thickBot="1" x14ac:dyDescent="0.3">
      <c r="B56" s="22"/>
      <c r="C56" s="23"/>
      <c r="D56" s="24"/>
      <c r="E56" s="23"/>
    </row>
    <row r="57" spans="1:8" s="21" customFormat="1" ht="15.75" thickTop="1" x14ac:dyDescent="0.25">
      <c r="A57" s="21" t="s">
        <v>19</v>
      </c>
      <c r="B57" s="32">
        <f>AVERAGE(B4:B56)</f>
        <v>0.11581346153846155</v>
      </c>
      <c r="C57" s="33">
        <f>AVERAGE(C4:C56)</f>
        <v>0.31784615384615389</v>
      </c>
      <c r="D57" s="31">
        <f>AVERAGE(D4:D56)</f>
        <v>8.281346153846153E-2</v>
      </c>
      <c r="E57" s="3">
        <f>AVERAGE(E4:E56)</f>
        <v>1.8784615384615375E-2</v>
      </c>
    </row>
    <row r="58" spans="1:8" s="21" customFormat="1" x14ac:dyDescent="0.25">
      <c r="B58" s="18"/>
      <c r="C58" s="3"/>
      <c r="D58" s="31"/>
      <c r="E58" s="3"/>
    </row>
    <row r="59" spans="1:8" s="21" customFormat="1" x14ac:dyDescent="0.25">
      <c r="B59" s="18"/>
      <c r="C59" s="3"/>
      <c r="D59" s="31"/>
      <c r="E59" s="3"/>
    </row>
    <row r="60" spans="1:8" ht="15.75" thickBot="1" x14ac:dyDescent="0.3"/>
    <row r="61" spans="1:8" x14ac:dyDescent="0.25">
      <c r="B61" s="9" t="s">
        <v>17</v>
      </c>
      <c r="C61" s="10" t="s">
        <v>18</v>
      </c>
      <c r="D61" s="10" t="s">
        <v>17</v>
      </c>
      <c r="E61" s="10" t="s">
        <v>13</v>
      </c>
      <c r="F61" s="11" t="s">
        <v>13</v>
      </c>
      <c r="G61" s="10" t="s">
        <v>0</v>
      </c>
      <c r="H61" s="26" t="s">
        <v>1</v>
      </c>
    </row>
    <row r="62" spans="1:8" x14ac:dyDescent="0.25">
      <c r="B62" s="12" t="s">
        <v>6</v>
      </c>
      <c r="C62" s="5" t="s">
        <v>6</v>
      </c>
      <c r="D62" s="5" t="s">
        <v>7</v>
      </c>
      <c r="E62" s="5" t="s">
        <v>8</v>
      </c>
      <c r="F62" s="4" t="s">
        <v>9</v>
      </c>
      <c r="G62" s="29" t="s">
        <v>10</v>
      </c>
      <c r="H62" s="30" t="s">
        <v>10</v>
      </c>
    </row>
    <row r="63" spans="1:8" ht="15.75" thickBot="1" x14ac:dyDescent="0.3">
      <c r="B63" s="13">
        <f>AVERAGE(D4:D56)</f>
        <v>8.281346153846153E-2</v>
      </c>
      <c r="C63" s="19">
        <f>B63-(B63*0.13)</f>
        <v>7.2047711538461526E-2</v>
      </c>
      <c r="D63" s="14">
        <f>AVERAGE(E4:E56)</f>
        <v>1.8784615384615375E-2</v>
      </c>
      <c r="E63" s="15">
        <v>2.12</v>
      </c>
      <c r="F63" s="16">
        <f>E63*D63</f>
        <v>3.9823384615384601E-2</v>
      </c>
      <c r="G63" s="27">
        <f>B63/F63</f>
        <v>2.0795184120655823</v>
      </c>
      <c r="H63" s="28">
        <f>G63/3.21</f>
        <v>0.64782505048772032</v>
      </c>
    </row>
    <row r="66" spans="2:5" x14ac:dyDescent="0.25">
      <c r="B66" s="20" t="s">
        <v>14</v>
      </c>
      <c r="C66" s="20"/>
      <c r="D66" s="20"/>
    </row>
    <row r="67" spans="2:5" x14ac:dyDescent="0.25">
      <c r="B67" s="17" t="s">
        <v>15</v>
      </c>
      <c r="C67" s="17" t="s">
        <v>6</v>
      </c>
      <c r="D67" s="17" t="s">
        <v>16</v>
      </c>
    </row>
    <row r="68" spans="2:5" x14ac:dyDescent="0.25">
      <c r="B68" s="8">
        <v>1.3000000000000006E-2</v>
      </c>
      <c r="C68" s="8">
        <v>3.3000000000000002E-2</v>
      </c>
      <c r="D68" s="8">
        <v>2.21</v>
      </c>
      <c r="E68" s="8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SiC#28</vt:lpstr>
      <vt:lpstr>Sheet2</vt:lpstr>
      <vt:lpstr>Sheet3</vt:lpstr>
    </vt:vector>
  </TitlesOfParts>
  <Company>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johnwong</dc:creator>
  <cp:lastModifiedBy>Administrator</cp:lastModifiedBy>
  <dcterms:created xsi:type="dcterms:W3CDTF">2011-09-16T20:20:37Z</dcterms:created>
  <dcterms:modified xsi:type="dcterms:W3CDTF">2013-03-01T01:12:54Z</dcterms:modified>
</cp:coreProperties>
</file>