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Sheet1!$A$1:$G$38</definedName>
  </definedNames>
  <calcPr calcId="145621"/>
</workbook>
</file>

<file path=xl/calcChain.xml><?xml version="1.0" encoding="utf-8"?>
<calcChain xmlns="http://schemas.openxmlformats.org/spreadsheetml/2006/main">
  <c r="F36" i="1" l="1"/>
  <c r="F35" i="1"/>
  <c r="F37" i="1" s="1"/>
  <c r="C37" i="1"/>
  <c r="C36" i="1"/>
  <c r="C35" i="1"/>
  <c r="C12" i="1"/>
  <c r="D12" i="1" s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</calcChain>
</file>

<file path=xl/sharedStrings.xml><?xml version="1.0" encoding="utf-8"?>
<sst xmlns="http://schemas.openxmlformats.org/spreadsheetml/2006/main" count="56" uniqueCount="49">
  <si>
    <t>TM2 Water Block Seal Groove Inspection Measurements</t>
  </si>
  <si>
    <t>Water Block</t>
  </si>
  <si>
    <t>Type A Ref</t>
  </si>
  <si>
    <t>ITA2447</t>
  </si>
  <si>
    <t>Dwg. #</t>
  </si>
  <si>
    <t>Rev</t>
  </si>
  <si>
    <t>B</t>
  </si>
  <si>
    <t>Type B Ref</t>
  </si>
  <si>
    <t>ITA2448</t>
  </si>
  <si>
    <t>Type C Ref</t>
  </si>
  <si>
    <t>ITA2449</t>
  </si>
  <si>
    <t>Diam.</t>
  </si>
  <si>
    <t>Depth</t>
  </si>
  <si>
    <t>Spec (inch)</t>
  </si>
  <si>
    <t>+</t>
  </si>
  <si>
    <t>-</t>
  </si>
  <si>
    <t>In Spec. (y/n)</t>
  </si>
  <si>
    <t>Diam. (inch)</t>
  </si>
  <si>
    <t>Ionizer Tube D (top)</t>
  </si>
  <si>
    <t>Ionizer Tube D (bttm.)</t>
  </si>
  <si>
    <t>Depth (inch)</t>
  </si>
  <si>
    <t>Deviation</t>
  </si>
  <si>
    <t>Ionizer Tube C (top)</t>
  </si>
  <si>
    <t>Ionizer Tube C (bttm.)</t>
  </si>
  <si>
    <t>Target Oven B (top)</t>
  </si>
  <si>
    <t>Target Oven B (bttm.)</t>
  </si>
  <si>
    <t>Compiled by Grant Minor</t>
  </si>
  <si>
    <t>Target Oven A (top)</t>
  </si>
  <si>
    <t>Target Oven A (bttm.)</t>
  </si>
  <si>
    <t>Febiad Coil 2+</t>
  </si>
  <si>
    <t>Febiad Coil 2-</t>
  </si>
  <si>
    <t>Extrcn. Elctrd. (top)</t>
  </si>
  <si>
    <t>Extrcn. Elctrd. (bttm.)</t>
  </si>
  <si>
    <t>Tgt. Heat Shld. (top)</t>
  </si>
  <si>
    <t>Tgt. Heat Shld. (bttm.)</t>
  </si>
  <si>
    <t>Ground Elctrd. (top)</t>
  </si>
  <si>
    <t>Ground Elctrd. (bttm.)</t>
  </si>
  <si>
    <t>Window (top)</t>
  </si>
  <si>
    <t>Window (bttm.)</t>
  </si>
  <si>
    <t>Febiad Coil 1+</t>
  </si>
  <si>
    <t>Febiad Coil 1-</t>
  </si>
  <si>
    <t>Mtg. Sppt. Plt. (top)</t>
  </si>
  <si>
    <t>Mtg. Sppt. Plt. (bttm.)</t>
  </si>
  <si>
    <t>Total blocks:</t>
  </si>
  <si>
    <t>Number of blocks in spec.:</t>
  </si>
  <si>
    <t>% in spec.:</t>
  </si>
  <si>
    <t>Assembly</t>
  </si>
  <si>
    <t>ITA6144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</si>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</sst>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workbookViewId="0">
      <selection activeCell="K24" sqref="K24"/>
    </sheetView>
  </sheetViews>
  <sheetFormatPr defaultRowHeight="15" x14ac:dyDescent="0.25"/>
  <cols>
    <col min="1" max="1" width="22.28515625" customWidth="1"/>
    <col min="2" max="2" width="12.7109375" customWidth="1"/>
    <col min="3" max="3" width="13.5703125" customWidth="1"/>
    <col min="4" max="4" width="10.85546875" customWidth="1"/>
    <col min="5" max="5" width="13.7109375" customWidth="1"/>
    <col min="6" max="6" width="12.85546875" customWidth="1"/>
    <col min="7" max="7" width="12" customWidth="1"/>
    <col min="8" max="8" width="7.5703125" customWidth="1"/>
  </cols>
  <sheetData>
    <row r="1" spans="1:7" x14ac:dyDescent="0.25">
      <c r="A1" s="3" t="s">
        <v>0</v>
      </c>
    </row>
    <row r="2" spans="1:7" x14ac:dyDescent="0.25">
      <c r="A2" s="5">
        <v>42118</v>
      </c>
    </row>
    <row r="3" spans="1:7" x14ac:dyDescent="0.25">
      <c r="A3" s="5" t="s">
        <v>26</v>
      </c>
    </row>
    <row r="5" spans="1:7" x14ac:dyDescent="0.25">
      <c r="A5" s="3"/>
      <c r="B5" s="4" t="s">
        <v>4</v>
      </c>
      <c r="C5" s="4" t="s">
        <v>5</v>
      </c>
      <c r="D5" s="3"/>
      <c r="E5" s="4" t="s">
        <v>13</v>
      </c>
      <c r="F5" s="4" t="s">
        <v>14</v>
      </c>
      <c r="G5" s="4" t="s">
        <v>15</v>
      </c>
    </row>
    <row r="6" spans="1:7" x14ac:dyDescent="0.25">
      <c r="A6" s="3" t="s">
        <v>2</v>
      </c>
      <c r="B6" s="1" t="s">
        <v>3</v>
      </c>
      <c r="C6" s="1" t="s">
        <v>6</v>
      </c>
      <c r="D6" s="6" t="s">
        <v>11</v>
      </c>
      <c r="E6" s="1">
        <v>0.437</v>
      </c>
      <c r="F6" s="1">
        <v>1E-3</v>
      </c>
      <c r="G6" s="2">
        <v>0</v>
      </c>
    </row>
    <row r="7" spans="1:7" x14ac:dyDescent="0.25">
      <c r="A7" s="3" t="s">
        <v>7</v>
      </c>
      <c r="B7" s="1" t="s">
        <v>8</v>
      </c>
      <c r="C7" s="1" t="s">
        <v>6</v>
      </c>
      <c r="D7" s="6" t="s">
        <v>12</v>
      </c>
      <c r="E7" s="2">
        <v>7.0000000000000007E-2</v>
      </c>
      <c r="F7" s="1">
        <v>1E-3</v>
      </c>
      <c r="G7" s="1">
        <v>1E-3</v>
      </c>
    </row>
    <row r="8" spans="1:7" x14ac:dyDescent="0.25">
      <c r="A8" s="3" t="s">
        <v>9</v>
      </c>
      <c r="B8" s="1" t="s">
        <v>10</v>
      </c>
      <c r="C8" s="1" t="s">
        <v>6</v>
      </c>
    </row>
    <row r="9" spans="1:7" x14ac:dyDescent="0.25">
      <c r="A9" s="3" t="s">
        <v>46</v>
      </c>
      <c r="B9" s="1" t="s">
        <v>47</v>
      </c>
      <c r="C9" s="1" t="s">
        <v>48</v>
      </c>
    </row>
    <row r="11" spans="1:7" x14ac:dyDescent="0.25">
      <c r="A11" s="3" t="s">
        <v>1</v>
      </c>
      <c r="B11" s="4" t="s">
        <v>17</v>
      </c>
      <c r="C11" s="4" t="s">
        <v>16</v>
      </c>
      <c r="D11" s="4" t="s">
        <v>21</v>
      </c>
      <c r="E11" s="4" t="s">
        <v>20</v>
      </c>
      <c r="F11" s="4" t="s">
        <v>16</v>
      </c>
      <c r="G11" s="4" t="s">
        <v>21</v>
      </c>
    </row>
    <row r="12" spans="1:7" x14ac:dyDescent="0.25">
      <c r="A12" t="s">
        <v>18</v>
      </c>
      <c r="B12" s="2">
        <v>0.437</v>
      </c>
      <c r="C12" s="1" t="str">
        <f>IF(AND(($E$6-$G$6)&lt;=B12,B12&lt;=($E$6+$F$6)),"y","n")</f>
        <v>y</v>
      </c>
      <c r="D12" s="2">
        <f>IF(AND(C12="n",B12&gt;=($E$6+$F$6)),(B12-($E$6+$F$6)),)-IF(AND(C12="n",B12&lt;=($E$6-$G$6)),(($E$6-$G$6)-B12),)</f>
        <v>0</v>
      </c>
      <c r="E12" s="2">
        <v>7.1999999999999995E-2</v>
      </c>
      <c r="F12" s="1" t="str">
        <f>IF(AND(($E$7-$G$7)&lt;=E12,E12&lt;=($E$7+$F$7)),"y","n")</f>
        <v>n</v>
      </c>
      <c r="G12" s="2">
        <f>IF(AND(F12="n",E12&gt;=($E$7+$F$7)),(E12-($E$7+$F$7)),)-IF(AND(F12="n",E12&lt;=($E$7-$G$7)),(($E$7-$G$7)-E12),)</f>
        <v>9.9999999999998701E-4</v>
      </c>
    </row>
    <row r="13" spans="1:7" x14ac:dyDescent="0.25">
      <c r="A13" t="s">
        <v>19</v>
      </c>
      <c r="B13" s="2">
        <v>0.436</v>
      </c>
      <c r="C13" s="1" t="str">
        <f t="shared" ref="C13:C33" si="0">IF(AND(($E$6-$G$6)&lt;=B13,B13&lt;=($E$6+$F$6)),"y","n")</f>
        <v>n</v>
      </c>
      <c r="D13" s="2">
        <f t="shared" ref="D13:D33" si="1">IF(AND(C13="n",B13&gt;=($E$6+$F$6)),(B13-($E$6+$F$6)),)-IF(AND(C13="n",B13&lt;=($E$6-$G$6)),(($E$6-$G$6)-B13),)</f>
        <v>-1.0000000000000009E-3</v>
      </c>
      <c r="E13" s="2">
        <v>7.1999999999999995E-2</v>
      </c>
      <c r="F13" s="1" t="str">
        <f t="shared" ref="F13:F33" si="2">IF(AND(($E$7-$G$7)&lt;=E13,E13&lt;=($E$7+$F$7)),"y","n")</f>
        <v>n</v>
      </c>
      <c r="G13" s="2">
        <f t="shared" ref="G13:G33" si="3">IF(AND(F13="n",E13&gt;=($E$7+$F$7)),(E13-($E$7+$F$7)),)-IF(AND(F13="n",E13&lt;=($E$7-$G$7)),(($E$7-$G$7)-E13),)</f>
        <v>9.9999999999998701E-4</v>
      </c>
    </row>
    <row r="14" spans="1:7" x14ac:dyDescent="0.25">
      <c r="A14" t="s">
        <v>22</v>
      </c>
      <c r="B14" s="2">
        <v>0.439</v>
      </c>
      <c r="C14" s="1" t="str">
        <f t="shared" si="0"/>
        <v>n</v>
      </c>
      <c r="D14" s="2">
        <f t="shared" si="1"/>
        <v>1.0000000000000009E-3</v>
      </c>
      <c r="E14" s="2">
        <v>7.3999999999999996E-2</v>
      </c>
      <c r="F14" s="1" t="str">
        <f t="shared" si="2"/>
        <v>n</v>
      </c>
      <c r="G14" s="2">
        <f t="shared" si="3"/>
        <v>2.9999999999999888E-3</v>
      </c>
    </row>
    <row r="15" spans="1:7" x14ac:dyDescent="0.25">
      <c r="A15" t="s">
        <v>23</v>
      </c>
      <c r="B15" s="2">
        <v>0.438</v>
      </c>
      <c r="C15" s="1" t="str">
        <f t="shared" si="0"/>
        <v>y</v>
      </c>
      <c r="D15" s="2">
        <f t="shared" si="1"/>
        <v>0</v>
      </c>
      <c r="E15" s="2">
        <v>6.9000000000000006E-2</v>
      </c>
      <c r="F15" s="1" t="str">
        <f t="shared" si="2"/>
        <v>y</v>
      </c>
      <c r="G15" s="2">
        <f t="shared" si="3"/>
        <v>0</v>
      </c>
    </row>
    <row r="16" spans="1:7" x14ac:dyDescent="0.25">
      <c r="A16" t="s">
        <v>24</v>
      </c>
      <c r="B16" s="2">
        <v>0.44</v>
      </c>
      <c r="C16" s="1" t="str">
        <f t="shared" si="0"/>
        <v>n</v>
      </c>
      <c r="D16" s="2">
        <f t="shared" si="1"/>
        <v>2.0000000000000018E-3</v>
      </c>
      <c r="E16" s="2">
        <v>7.1999999999999995E-2</v>
      </c>
      <c r="F16" s="1" t="str">
        <f t="shared" si="2"/>
        <v>n</v>
      </c>
      <c r="G16" s="2">
        <f t="shared" si="3"/>
        <v>9.9999999999998701E-4</v>
      </c>
    </row>
    <row r="17" spans="1:7" x14ac:dyDescent="0.25">
      <c r="A17" t="s">
        <v>25</v>
      </c>
      <c r="B17" s="2">
        <v>0.44</v>
      </c>
      <c r="C17" s="1" t="str">
        <f t="shared" si="0"/>
        <v>n</v>
      </c>
      <c r="D17" s="2">
        <f t="shared" si="1"/>
        <v>2.0000000000000018E-3</v>
      </c>
      <c r="E17" s="2">
        <v>7.0999999999999994E-2</v>
      </c>
      <c r="F17" s="1" t="str">
        <f t="shared" si="2"/>
        <v>y</v>
      </c>
      <c r="G17" s="2">
        <f t="shared" si="3"/>
        <v>0</v>
      </c>
    </row>
    <row r="18" spans="1:7" x14ac:dyDescent="0.25">
      <c r="A18" t="s">
        <v>27</v>
      </c>
      <c r="B18" s="2">
        <v>0.437</v>
      </c>
      <c r="C18" s="1" t="str">
        <f t="shared" si="0"/>
        <v>y</v>
      </c>
      <c r="D18" s="2">
        <f t="shared" si="1"/>
        <v>0</v>
      </c>
      <c r="E18" s="2">
        <v>7.1999999999999995E-2</v>
      </c>
      <c r="F18" s="1" t="str">
        <f t="shared" si="2"/>
        <v>n</v>
      </c>
      <c r="G18" s="2">
        <f t="shared" si="3"/>
        <v>9.9999999999998701E-4</v>
      </c>
    </row>
    <row r="19" spans="1:7" x14ac:dyDescent="0.25">
      <c r="A19" t="s">
        <v>28</v>
      </c>
      <c r="B19" s="2">
        <v>0.437</v>
      </c>
      <c r="C19" s="1" t="str">
        <f t="shared" si="0"/>
        <v>y</v>
      </c>
      <c r="D19" s="2">
        <f t="shared" si="1"/>
        <v>0</v>
      </c>
      <c r="E19" s="2">
        <v>7.1999999999999995E-2</v>
      </c>
      <c r="F19" s="1" t="str">
        <f t="shared" si="2"/>
        <v>n</v>
      </c>
      <c r="G19" s="2">
        <f t="shared" si="3"/>
        <v>9.9999999999998701E-4</v>
      </c>
    </row>
    <row r="20" spans="1:7" x14ac:dyDescent="0.25">
      <c r="A20" t="s">
        <v>29</v>
      </c>
      <c r="B20" s="2">
        <v>0.441</v>
      </c>
      <c r="C20" s="1" t="str">
        <f t="shared" si="0"/>
        <v>n</v>
      </c>
      <c r="D20" s="2">
        <f t="shared" si="1"/>
        <v>3.0000000000000027E-3</v>
      </c>
      <c r="E20" s="2">
        <v>7.1999999999999995E-2</v>
      </c>
      <c r="F20" s="1" t="str">
        <f t="shared" si="2"/>
        <v>n</v>
      </c>
      <c r="G20" s="2">
        <f t="shared" si="3"/>
        <v>9.9999999999998701E-4</v>
      </c>
    </row>
    <row r="21" spans="1:7" x14ac:dyDescent="0.25">
      <c r="A21" t="s">
        <v>30</v>
      </c>
      <c r="B21" s="2">
        <v>0.442</v>
      </c>
      <c r="C21" s="1" t="str">
        <f t="shared" si="0"/>
        <v>n</v>
      </c>
      <c r="D21" s="2">
        <f t="shared" si="1"/>
        <v>4.0000000000000036E-3</v>
      </c>
      <c r="E21" s="2">
        <v>7.0999999999999994E-2</v>
      </c>
      <c r="F21" s="1" t="str">
        <f t="shared" si="2"/>
        <v>y</v>
      </c>
      <c r="G21" s="2">
        <f t="shared" si="3"/>
        <v>0</v>
      </c>
    </row>
    <row r="22" spans="1:7" x14ac:dyDescent="0.25">
      <c r="A22" t="s">
        <v>31</v>
      </c>
      <c r="B22" s="2">
        <v>0.44</v>
      </c>
      <c r="C22" s="1" t="str">
        <f t="shared" si="0"/>
        <v>n</v>
      </c>
      <c r="D22" s="2">
        <f t="shared" si="1"/>
        <v>2.0000000000000018E-3</v>
      </c>
      <c r="E22" s="2">
        <v>7.1999999999999995E-2</v>
      </c>
      <c r="F22" s="1" t="str">
        <f t="shared" si="2"/>
        <v>n</v>
      </c>
      <c r="G22" s="2">
        <f t="shared" si="3"/>
        <v>9.9999999999998701E-4</v>
      </c>
    </row>
    <row r="23" spans="1:7" x14ac:dyDescent="0.25">
      <c r="A23" t="s">
        <v>32</v>
      </c>
      <c r="B23" s="2">
        <v>0.44</v>
      </c>
      <c r="C23" s="1" t="str">
        <f t="shared" si="0"/>
        <v>n</v>
      </c>
      <c r="D23" s="2">
        <f t="shared" si="1"/>
        <v>2.0000000000000018E-3</v>
      </c>
      <c r="E23" s="2">
        <v>7.0999999999999994E-2</v>
      </c>
      <c r="F23" s="1" t="str">
        <f t="shared" si="2"/>
        <v>y</v>
      </c>
      <c r="G23" s="2">
        <f t="shared" si="3"/>
        <v>0</v>
      </c>
    </row>
    <row r="24" spans="1:7" x14ac:dyDescent="0.25">
      <c r="A24" t="s">
        <v>33</v>
      </c>
      <c r="B24" s="2">
        <v>0.439</v>
      </c>
      <c r="C24" s="1" t="str">
        <f t="shared" si="0"/>
        <v>n</v>
      </c>
      <c r="D24" s="2">
        <f t="shared" si="1"/>
        <v>1.0000000000000009E-3</v>
      </c>
      <c r="E24" s="2">
        <v>6.9000000000000006E-2</v>
      </c>
      <c r="F24" s="1" t="str">
        <f t="shared" si="2"/>
        <v>y</v>
      </c>
      <c r="G24" s="2">
        <f t="shared" si="3"/>
        <v>0</v>
      </c>
    </row>
    <row r="25" spans="1:7" x14ac:dyDescent="0.25">
      <c r="A25" t="s">
        <v>34</v>
      </c>
      <c r="B25" s="2">
        <v>0.439</v>
      </c>
      <c r="C25" s="1" t="str">
        <f t="shared" si="0"/>
        <v>n</v>
      </c>
      <c r="D25" s="2">
        <f t="shared" si="1"/>
        <v>1.0000000000000009E-3</v>
      </c>
      <c r="E25" s="2">
        <v>7.0999999999999994E-2</v>
      </c>
      <c r="F25" s="1" t="str">
        <f t="shared" si="2"/>
        <v>y</v>
      </c>
      <c r="G25" s="2">
        <f t="shared" si="3"/>
        <v>0</v>
      </c>
    </row>
    <row r="26" spans="1:7" x14ac:dyDescent="0.25">
      <c r="A26" t="s">
        <v>35</v>
      </c>
      <c r="B26" s="2">
        <v>0.44</v>
      </c>
      <c r="C26" s="1" t="str">
        <f t="shared" si="0"/>
        <v>n</v>
      </c>
      <c r="D26" s="2">
        <f t="shared" si="1"/>
        <v>2.0000000000000018E-3</v>
      </c>
      <c r="E26" s="2">
        <v>7.0000000000000007E-2</v>
      </c>
      <c r="F26" s="1" t="str">
        <f t="shared" si="2"/>
        <v>y</v>
      </c>
      <c r="G26" s="2">
        <f t="shared" si="3"/>
        <v>0</v>
      </c>
    </row>
    <row r="27" spans="1:7" x14ac:dyDescent="0.25">
      <c r="A27" t="s">
        <v>36</v>
      </c>
      <c r="B27" s="2">
        <v>0.439</v>
      </c>
      <c r="C27" s="1" t="str">
        <f t="shared" si="0"/>
        <v>n</v>
      </c>
      <c r="D27" s="2">
        <f t="shared" si="1"/>
        <v>1.0000000000000009E-3</v>
      </c>
      <c r="E27" s="2">
        <v>7.0999999999999994E-2</v>
      </c>
      <c r="F27" s="1" t="str">
        <f t="shared" si="2"/>
        <v>y</v>
      </c>
      <c r="G27" s="2">
        <f t="shared" si="3"/>
        <v>0</v>
      </c>
    </row>
    <row r="28" spans="1:7" x14ac:dyDescent="0.25">
      <c r="A28" t="s">
        <v>37</v>
      </c>
      <c r="B28" s="2">
        <v>0.44</v>
      </c>
      <c r="C28" s="1" t="str">
        <f t="shared" si="0"/>
        <v>n</v>
      </c>
      <c r="D28" s="2">
        <f t="shared" si="1"/>
        <v>2.0000000000000018E-3</v>
      </c>
      <c r="E28" s="2">
        <v>7.0999999999999994E-2</v>
      </c>
      <c r="F28" s="1" t="str">
        <f t="shared" si="2"/>
        <v>y</v>
      </c>
      <c r="G28" s="2">
        <f t="shared" si="3"/>
        <v>0</v>
      </c>
    </row>
    <row r="29" spans="1:7" x14ac:dyDescent="0.25">
      <c r="A29" t="s">
        <v>38</v>
      </c>
      <c r="B29" s="2">
        <v>0.44</v>
      </c>
      <c r="C29" s="1" t="str">
        <f t="shared" si="0"/>
        <v>n</v>
      </c>
      <c r="D29" s="2">
        <f t="shared" si="1"/>
        <v>2.0000000000000018E-3</v>
      </c>
      <c r="E29" s="2">
        <v>7.0999999999999994E-2</v>
      </c>
      <c r="F29" s="1" t="str">
        <f t="shared" si="2"/>
        <v>y</v>
      </c>
      <c r="G29" s="2">
        <f t="shared" si="3"/>
        <v>0</v>
      </c>
    </row>
    <row r="30" spans="1:7" x14ac:dyDescent="0.25">
      <c r="A30" t="s">
        <v>39</v>
      </c>
      <c r="B30" s="2">
        <v>0.443</v>
      </c>
      <c r="C30" s="1" t="str">
        <f t="shared" si="0"/>
        <v>n</v>
      </c>
      <c r="D30" s="2">
        <f t="shared" si="1"/>
        <v>5.0000000000000044E-3</v>
      </c>
      <c r="E30" s="2">
        <v>7.1999999999999995E-2</v>
      </c>
      <c r="F30" s="1" t="str">
        <f t="shared" si="2"/>
        <v>n</v>
      </c>
      <c r="G30" s="2">
        <f t="shared" si="3"/>
        <v>9.9999999999998701E-4</v>
      </c>
    </row>
    <row r="31" spans="1:7" x14ac:dyDescent="0.25">
      <c r="A31" t="s">
        <v>40</v>
      </c>
      <c r="B31" s="2">
        <v>0.44</v>
      </c>
      <c r="C31" s="1" t="str">
        <f t="shared" si="0"/>
        <v>n</v>
      </c>
      <c r="D31" s="2">
        <f t="shared" si="1"/>
        <v>2.0000000000000018E-3</v>
      </c>
      <c r="E31" s="2">
        <v>7.1999999999999995E-2</v>
      </c>
      <c r="F31" s="1" t="str">
        <f t="shared" si="2"/>
        <v>n</v>
      </c>
      <c r="G31" s="2">
        <f t="shared" si="3"/>
        <v>9.9999999999998701E-4</v>
      </c>
    </row>
    <row r="32" spans="1:7" x14ac:dyDescent="0.25">
      <c r="A32" t="s">
        <v>41</v>
      </c>
      <c r="B32" s="2">
        <v>0.44</v>
      </c>
      <c r="C32" s="1" t="str">
        <f t="shared" si="0"/>
        <v>n</v>
      </c>
      <c r="D32" s="2">
        <f t="shared" si="1"/>
        <v>2.0000000000000018E-3</v>
      </c>
      <c r="E32" s="2">
        <v>7.0999999999999994E-2</v>
      </c>
      <c r="F32" s="1" t="str">
        <f t="shared" si="2"/>
        <v>y</v>
      </c>
      <c r="G32" s="2">
        <f t="shared" si="3"/>
        <v>0</v>
      </c>
    </row>
    <row r="33" spans="1:7" x14ac:dyDescent="0.25">
      <c r="A33" t="s">
        <v>42</v>
      </c>
      <c r="B33" s="2">
        <v>0.44</v>
      </c>
      <c r="C33" s="1" t="str">
        <f t="shared" si="0"/>
        <v>n</v>
      </c>
      <c r="D33" s="2">
        <f t="shared" si="1"/>
        <v>2.0000000000000018E-3</v>
      </c>
      <c r="E33" s="2">
        <v>7.0999999999999994E-2</v>
      </c>
      <c r="F33" s="1" t="str">
        <f t="shared" si="2"/>
        <v>y</v>
      </c>
      <c r="G33" s="2">
        <f t="shared" si="3"/>
        <v>0</v>
      </c>
    </row>
    <row r="35" spans="1:7" x14ac:dyDescent="0.25">
      <c r="B35" s="7" t="s">
        <v>44</v>
      </c>
      <c r="C35" s="1">
        <f>COUNTIF(C12:C33,"y")</f>
        <v>4</v>
      </c>
      <c r="E35" s="7" t="s">
        <v>44</v>
      </c>
      <c r="F35" s="1">
        <f>COUNTIF(F12:F33,"y")</f>
        <v>12</v>
      </c>
    </row>
    <row r="36" spans="1:7" x14ac:dyDescent="0.25">
      <c r="B36" s="7" t="s">
        <v>43</v>
      </c>
      <c r="C36" s="1">
        <f>COUNTA(C12:C33)</f>
        <v>22</v>
      </c>
      <c r="E36" s="7" t="s">
        <v>43</v>
      </c>
      <c r="F36" s="1">
        <f>COUNTA(F12:F33)</f>
        <v>22</v>
      </c>
    </row>
    <row r="37" spans="1:7" x14ac:dyDescent="0.25">
      <c r="B37" s="7" t="s">
        <v>45</v>
      </c>
      <c r="C37" s="8">
        <f>C35/C36</f>
        <v>0.18181818181818182</v>
      </c>
      <c r="E37" s="7" t="s">
        <v>45</v>
      </c>
      <c r="F37" s="8">
        <f>F35/F36</f>
        <v>0.54545454545454541</v>
      </c>
    </row>
  </sheetData>
  <pageMargins left="0.70866141732283472" right="0.70866141732283472" top="0.74803149606299213" bottom="0.74803149606299213" header="0.31496062992125984" footer="0.31496062992125984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 Minor</dc:creator>
  <cp:lastModifiedBy>Grant Minor</cp:lastModifiedBy>
  <cp:lastPrinted>2015-04-28T00:00:36Z</cp:lastPrinted>
  <dcterms:created xsi:type="dcterms:W3CDTF">2015-04-25T00:03:30Z</dcterms:created>
  <dcterms:modified xsi:type="dcterms:W3CDTF">2015-04-28T00:07:39Z</dcterms:modified>
</cp:coreProperties>
</file>