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9240" windowHeight="34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68" i="1"/>
  <c r="D66"/>
  <c r="F66" s="1"/>
  <c r="F68" s="1"/>
  <c r="I66"/>
  <c r="I68" s="1"/>
  <c r="D65"/>
  <c r="F65" s="1"/>
  <c r="I65"/>
  <c r="D64"/>
  <c r="F64"/>
  <c r="I64"/>
  <c r="D63"/>
  <c r="F63" s="1"/>
  <c r="I63"/>
  <c r="D62"/>
  <c r="F62"/>
  <c r="I62"/>
  <c r="D61"/>
  <c r="F61"/>
  <c r="I61"/>
  <c r="D60"/>
  <c r="F60"/>
  <c r="I60"/>
  <c r="D59"/>
  <c r="F59"/>
  <c r="I59"/>
  <c r="D58"/>
  <c r="F58"/>
  <c r="I58"/>
  <c r="D57"/>
  <c r="F57"/>
  <c r="I57"/>
  <c r="B68"/>
  <c r="H66"/>
  <c r="H68" s="1"/>
  <c r="H65"/>
  <c r="H64"/>
  <c r="H63"/>
  <c r="H62"/>
  <c r="H61"/>
  <c r="H60"/>
  <c r="H59"/>
  <c r="H58"/>
  <c r="H57"/>
  <c r="I56"/>
  <c r="H56"/>
  <c r="D56"/>
  <c r="F56" s="1"/>
  <c r="H55"/>
  <c r="I55" s="1"/>
  <c r="F55"/>
  <c r="D55"/>
  <c r="H54"/>
  <c r="I54" s="1"/>
  <c r="D54"/>
  <c r="F54" s="1"/>
  <c r="H53"/>
  <c r="I53" s="1"/>
  <c r="F53"/>
  <c r="D53"/>
  <c r="I52"/>
  <c r="H52"/>
  <c r="D52"/>
  <c r="F52" s="1"/>
  <c r="H51"/>
  <c r="I51" s="1"/>
  <c r="F51"/>
  <c r="D51"/>
  <c r="I50"/>
  <c r="H50"/>
  <c r="D50"/>
  <c r="F50" s="1"/>
  <c r="H49"/>
  <c r="I49" s="1"/>
  <c r="F49"/>
  <c r="D49"/>
  <c r="I48"/>
  <c r="H48"/>
  <c r="D48"/>
  <c r="F48" s="1"/>
  <c r="H47"/>
  <c r="I47" s="1"/>
  <c r="D47"/>
  <c r="F47" s="1"/>
  <c r="H46"/>
  <c r="I46" s="1"/>
  <c r="D46"/>
  <c r="F46" s="1"/>
  <c r="H45"/>
  <c r="I45" s="1"/>
  <c r="F45"/>
  <c r="D45"/>
  <c r="H44"/>
  <c r="I44" s="1"/>
  <c r="D44"/>
  <c r="F40"/>
  <c r="H40"/>
  <c r="I40"/>
  <c r="D40"/>
  <c r="C40"/>
  <c r="B40"/>
  <c r="I38"/>
  <c r="H38"/>
  <c r="D38"/>
  <c r="F38" s="1"/>
  <c r="H37"/>
  <c r="I37" s="1"/>
  <c r="D37"/>
  <c r="F37" s="1"/>
  <c r="I36"/>
  <c r="H36"/>
  <c r="D36"/>
  <c r="F36" s="1"/>
  <c r="H35"/>
  <c r="I35" s="1"/>
  <c r="D35"/>
  <c r="F35" s="1"/>
  <c r="H34"/>
  <c r="I34" s="1"/>
  <c r="D34"/>
  <c r="F34" s="1"/>
  <c r="H33"/>
  <c r="I33" s="1"/>
  <c r="D33"/>
  <c r="F33" s="1"/>
  <c r="I32"/>
  <c r="H32"/>
  <c r="F32"/>
  <c r="D32"/>
  <c r="H31"/>
  <c r="I31" s="1"/>
  <c r="D31"/>
  <c r="F31" s="1"/>
  <c r="H30"/>
  <c r="I30" s="1"/>
  <c r="D30"/>
  <c r="F30" s="1"/>
  <c r="H29"/>
  <c r="I29" s="1"/>
  <c r="D29"/>
  <c r="F29" s="1"/>
  <c r="H28"/>
  <c r="I28" s="1"/>
  <c r="F28"/>
  <c r="D28"/>
  <c r="H27"/>
  <c r="I27" s="1"/>
  <c r="D27"/>
  <c r="I26"/>
  <c r="H26"/>
  <c r="D26"/>
  <c r="F26" s="1"/>
  <c r="I23"/>
  <c r="I22"/>
  <c r="I4"/>
  <c r="I5"/>
  <c r="I6"/>
  <c r="I7"/>
  <c r="I8"/>
  <c r="I9"/>
  <c r="I10"/>
  <c r="I11"/>
  <c r="I12"/>
  <c r="I13"/>
  <c r="I14"/>
  <c r="I15"/>
  <c r="I16"/>
  <c r="I17"/>
  <c r="I18"/>
  <c r="I19"/>
  <c r="I20"/>
  <c r="I3"/>
  <c r="H22"/>
  <c r="H4"/>
  <c r="H5"/>
  <c r="H6"/>
  <c r="H7"/>
  <c r="H8"/>
  <c r="H9"/>
  <c r="H10"/>
  <c r="H11"/>
  <c r="H12"/>
  <c r="H13"/>
  <c r="H14"/>
  <c r="H15"/>
  <c r="H16"/>
  <c r="H17"/>
  <c r="H18"/>
  <c r="H19"/>
  <c r="H20"/>
  <c r="H3"/>
  <c r="F4"/>
  <c r="F5"/>
  <c r="F6"/>
  <c r="F7"/>
  <c r="F8"/>
  <c r="F9"/>
  <c r="F10"/>
  <c r="F11"/>
  <c r="F12"/>
  <c r="F13"/>
  <c r="F14"/>
  <c r="F15"/>
  <c r="F16"/>
  <c r="F17"/>
  <c r="F18"/>
  <c r="F19"/>
  <c r="F20"/>
  <c r="F3"/>
  <c r="D22"/>
  <c r="D4"/>
  <c r="D5"/>
  <c r="D6"/>
  <c r="D7"/>
  <c r="D8"/>
  <c r="D9"/>
  <c r="D10"/>
  <c r="D11"/>
  <c r="D12"/>
  <c r="D13"/>
  <c r="D14"/>
  <c r="D15"/>
  <c r="D16"/>
  <c r="D17"/>
  <c r="D18"/>
  <c r="D19"/>
  <c r="D20"/>
  <c r="D3"/>
  <c r="C22"/>
  <c r="B22"/>
  <c r="D68" l="1"/>
  <c r="I69"/>
  <c r="F44"/>
  <c r="F27"/>
  <c r="F22"/>
  <c r="I41"/>
</calcChain>
</file>

<file path=xl/sharedStrings.xml><?xml version="1.0" encoding="utf-8"?>
<sst xmlns="http://schemas.openxmlformats.org/spreadsheetml/2006/main" count="30" uniqueCount="11">
  <si>
    <t>Average</t>
  </si>
  <si>
    <t>NiO #1</t>
  </si>
  <si>
    <t>Area (cm2)</t>
  </si>
  <si>
    <t>Density (g/cm3)</t>
  </si>
  <si>
    <t>Mass (g)</t>
  </si>
  <si>
    <t>Thickness (mm)</t>
  </si>
  <si>
    <t>Foil + Thickness (mm)</t>
  </si>
  <si>
    <t>Mass - Organics (g)</t>
  </si>
  <si>
    <t>NiO #2</t>
  </si>
  <si>
    <t>% NiO</t>
  </si>
  <si>
    <t>NiO #3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</si>
</sst>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otX val="10"/>
      <c:rotY val="40"/>
      <c:perspective val="60"/>
    </c:view3D>
    <c:plotArea>
      <c:layout>
        <c:manualLayout>
          <c:layoutTarget val="inner"/>
          <c:xMode val="edge"/>
          <c:yMode val="edge"/>
          <c:x val="9.5043079238244607E-2"/>
          <c:y val="7.3090968237452675E-2"/>
          <c:w val="0.79335544698904559"/>
          <c:h val="0.77799207272600479"/>
        </c:manualLayout>
      </c:layout>
      <c:line3DChart>
        <c:grouping val="standard"/>
        <c:ser>
          <c:idx val="0"/>
          <c:order val="0"/>
          <c:tx>
            <c:v>Cast#1</c:v>
          </c:tx>
          <c:spPr>
            <a:ln w="25400">
              <a:noFill/>
            </a:ln>
          </c:spPr>
          <c:val>
            <c:numRef>
              <c:f>Sheet1!$D$4:$D$20</c:f>
              <c:numCache>
                <c:formatCode>General</c:formatCode>
                <c:ptCount val="17"/>
                <c:pt idx="0">
                  <c:v>0.13900000000000001</c:v>
                </c:pt>
                <c:pt idx="1">
                  <c:v>0.12</c:v>
                </c:pt>
                <c:pt idx="2">
                  <c:v>0.22</c:v>
                </c:pt>
                <c:pt idx="3">
                  <c:v>0.14300000000000002</c:v>
                </c:pt>
                <c:pt idx="4">
                  <c:v>0.123</c:v>
                </c:pt>
                <c:pt idx="5">
                  <c:v>0.188</c:v>
                </c:pt>
                <c:pt idx="6">
                  <c:v>0.123</c:v>
                </c:pt>
                <c:pt idx="7">
                  <c:v>0.26999999999999996</c:v>
                </c:pt>
                <c:pt idx="8">
                  <c:v>0.17200000000000001</c:v>
                </c:pt>
                <c:pt idx="9">
                  <c:v>0.14000000000000001</c:v>
                </c:pt>
                <c:pt idx="10">
                  <c:v>0.13300000000000001</c:v>
                </c:pt>
                <c:pt idx="11">
                  <c:v>0.14000000000000001</c:v>
                </c:pt>
                <c:pt idx="12">
                  <c:v>0.10100000000000001</c:v>
                </c:pt>
                <c:pt idx="13">
                  <c:v>0.10400000000000001</c:v>
                </c:pt>
                <c:pt idx="14">
                  <c:v>0.10600000000000001</c:v>
                </c:pt>
                <c:pt idx="15">
                  <c:v>0.11000000000000001</c:v>
                </c:pt>
                <c:pt idx="16">
                  <c:v>0.13300000000000001</c:v>
                </c:pt>
              </c:numCache>
            </c:numRef>
          </c:val>
        </c:ser>
        <c:ser>
          <c:idx val="1"/>
          <c:order val="1"/>
          <c:tx>
            <c:v>Cast#2</c:v>
          </c:tx>
          <c:spPr>
            <a:ln w="25400">
              <a:noFill/>
            </a:ln>
          </c:spPr>
          <c:val>
            <c:numRef>
              <c:f>Sheet1!$D$26:$D$38</c:f>
              <c:numCache>
                <c:formatCode>General</c:formatCode>
                <c:ptCount val="13"/>
                <c:pt idx="0">
                  <c:v>4.1000000000000002E-2</c:v>
                </c:pt>
                <c:pt idx="1">
                  <c:v>3.6999999999999998E-2</c:v>
                </c:pt>
                <c:pt idx="2">
                  <c:v>3.5999999999999997E-2</c:v>
                </c:pt>
                <c:pt idx="3">
                  <c:v>3.2000000000000001E-2</c:v>
                </c:pt>
                <c:pt idx="4">
                  <c:v>4.3000000000000003E-2</c:v>
                </c:pt>
                <c:pt idx="5">
                  <c:v>0.04</c:v>
                </c:pt>
                <c:pt idx="6">
                  <c:v>0.04</c:v>
                </c:pt>
                <c:pt idx="7">
                  <c:v>2.7999999999999997E-2</c:v>
                </c:pt>
                <c:pt idx="8">
                  <c:v>3.5999999999999997E-2</c:v>
                </c:pt>
                <c:pt idx="9">
                  <c:v>3.9E-2</c:v>
                </c:pt>
                <c:pt idx="10">
                  <c:v>3.6999999999999998E-2</c:v>
                </c:pt>
                <c:pt idx="11">
                  <c:v>3.4999999999999996E-2</c:v>
                </c:pt>
                <c:pt idx="12">
                  <c:v>3.7999999999999999E-2</c:v>
                </c:pt>
              </c:numCache>
            </c:numRef>
          </c:val>
        </c:ser>
        <c:ser>
          <c:idx val="2"/>
          <c:order val="2"/>
          <c:tx>
            <c:v>Cast#3</c:v>
          </c:tx>
          <c:spPr>
            <a:ln w="25400">
              <a:noFill/>
            </a:ln>
          </c:spPr>
          <c:val>
            <c:numRef>
              <c:f>Sheet1!$D$44:$D$66</c:f>
              <c:numCache>
                <c:formatCode>General</c:formatCode>
                <c:ptCount val="23"/>
                <c:pt idx="0">
                  <c:v>9.6000000000000002E-2</c:v>
                </c:pt>
                <c:pt idx="1">
                  <c:v>0.1</c:v>
                </c:pt>
                <c:pt idx="2">
                  <c:v>9.8000000000000004E-2</c:v>
                </c:pt>
                <c:pt idx="3">
                  <c:v>8.6999999999999994E-2</c:v>
                </c:pt>
                <c:pt idx="4">
                  <c:v>8.6999999999999994E-2</c:v>
                </c:pt>
                <c:pt idx="5">
                  <c:v>9.4E-2</c:v>
                </c:pt>
                <c:pt idx="6">
                  <c:v>8.5999999999999993E-2</c:v>
                </c:pt>
                <c:pt idx="7">
                  <c:v>8.6999999999999994E-2</c:v>
                </c:pt>
                <c:pt idx="8">
                  <c:v>0.11899999999999999</c:v>
                </c:pt>
                <c:pt idx="9">
                  <c:v>9.8000000000000004E-2</c:v>
                </c:pt>
                <c:pt idx="10">
                  <c:v>9.6000000000000002E-2</c:v>
                </c:pt>
                <c:pt idx="11">
                  <c:v>0.10800000000000001</c:v>
                </c:pt>
                <c:pt idx="12">
                  <c:v>8.4999999999999992E-2</c:v>
                </c:pt>
                <c:pt idx="13">
                  <c:v>0.10300000000000001</c:v>
                </c:pt>
                <c:pt idx="14">
                  <c:v>9.6000000000000002E-2</c:v>
                </c:pt>
                <c:pt idx="15">
                  <c:v>0.10900000000000001</c:v>
                </c:pt>
                <c:pt idx="16">
                  <c:v>0.11000000000000001</c:v>
                </c:pt>
                <c:pt idx="17">
                  <c:v>9.1999999999999998E-2</c:v>
                </c:pt>
                <c:pt idx="18">
                  <c:v>9.6000000000000002E-2</c:v>
                </c:pt>
                <c:pt idx="19">
                  <c:v>0.09</c:v>
                </c:pt>
                <c:pt idx="20">
                  <c:v>9.5000000000000001E-2</c:v>
                </c:pt>
                <c:pt idx="21">
                  <c:v>0.1</c:v>
                </c:pt>
                <c:pt idx="22">
                  <c:v>9.8000000000000004E-2</c:v>
                </c:pt>
              </c:numCache>
            </c:numRef>
          </c:val>
        </c:ser>
        <c:dLbls/>
        <c:axId val="63934464"/>
        <c:axId val="63936000"/>
        <c:axId val="69084928"/>
      </c:line3DChart>
      <c:catAx>
        <c:axId val="63934464"/>
        <c:scaling>
          <c:orientation val="minMax"/>
        </c:scaling>
        <c:axPos val="b"/>
        <c:majorTickMark val="none"/>
        <c:tickLblPos val="nextTo"/>
        <c:crossAx val="63936000"/>
        <c:crosses val="autoZero"/>
        <c:auto val="1"/>
        <c:lblAlgn val="ctr"/>
        <c:lblOffset val="100"/>
      </c:catAx>
      <c:valAx>
        <c:axId val="639360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Thickness (mm)</a:t>
                </a:r>
              </a:p>
            </c:rich>
          </c:tx>
          <c:layout>
            <c:manualLayout>
              <c:xMode val="edge"/>
              <c:yMode val="edge"/>
              <c:x val="1.8843943295782508E-2"/>
              <c:y val="0.32051989184821122"/>
            </c:manualLayout>
          </c:layout>
        </c:title>
        <c:numFmt formatCode="General" sourceLinked="1"/>
        <c:majorTickMark val="none"/>
        <c:tickLblPos val="nextTo"/>
        <c:crossAx val="63934464"/>
        <c:crosses val="autoZero"/>
        <c:crossBetween val="between"/>
      </c:valAx>
      <c:serAx>
        <c:axId val="69084928"/>
        <c:scaling>
          <c:orientation val="minMax"/>
        </c:scaling>
        <c:delete val="1"/>
        <c:axPos val="b"/>
        <c:tickLblPos val="none"/>
        <c:crossAx val="63936000"/>
        <c:crosses val="autoZero"/>
      </c:serAx>
    </c:plotArea>
    <c:legend>
      <c:legendPos val="r"/>
      <c:layout/>
    </c:legend>
    <c:plotVisOnly val="1"/>
  </c:chart>
  <c:spPr>
    <a:effectLst>
      <a:outerShdw blurRad="50800" dist="50800" dir="5400000" algn="ctr" rotWithShape="0">
        <a:schemeClr val="bg1"/>
      </a:outerShdw>
    </a:effec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38099</xdr:colOff>
      <xdr:row>5</xdr:row>
      <xdr:rowOff>104774</xdr:rowOff>
    </xdr:from>
    <xdr:to>
      <xdr:col>26</xdr:col>
      <xdr:colOff>409574</xdr:colOff>
      <xdr:row>32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69"/>
  <sheetViews>
    <sheetView tabSelected="1" workbookViewId="0">
      <selection activeCell="D3" sqref="D3"/>
    </sheetView>
  </sheetViews>
  <sheetFormatPr defaultRowHeight="15"/>
  <cols>
    <col min="1" max="1" width="10.7109375" bestFit="1" customWidth="1"/>
    <col min="2" max="2" width="12" bestFit="1" customWidth="1"/>
    <col min="3" max="3" width="20.28515625" bestFit="1" customWidth="1"/>
    <col min="4" max="4" width="15" bestFit="1" customWidth="1"/>
    <col min="5" max="5" width="11.42578125" bestFit="1" customWidth="1"/>
    <col min="6" max="6" width="16" bestFit="1" customWidth="1"/>
    <col min="8" max="8" width="16.85546875" customWidth="1"/>
    <col min="9" max="9" width="15.140625" bestFit="1" customWidth="1"/>
  </cols>
  <sheetData>
    <row r="2" spans="1:9">
      <c r="A2" t="s">
        <v>1</v>
      </c>
      <c r="B2" t="s">
        <v>4</v>
      </c>
      <c r="C2" t="s">
        <v>6</v>
      </c>
      <c r="D2" t="s">
        <v>5</v>
      </c>
      <c r="E2" t="s">
        <v>2</v>
      </c>
      <c r="F2" t="s">
        <v>3</v>
      </c>
      <c r="H2" t="s">
        <v>7</v>
      </c>
      <c r="I2" t="s">
        <v>3</v>
      </c>
    </row>
    <row r="3" spans="1:9">
      <c r="B3">
        <v>0.18970000000000001</v>
      </c>
      <c r="C3">
        <v>0.19500000000000001</v>
      </c>
      <c r="D3">
        <f>C3-0.025</f>
        <v>0.17</v>
      </c>
      <c r="E3">
        <v>2.2120000000000002</v>
      </c>
      <c r="F3" s="1">
        <f>B3/($E$3*D3/10)</f>
        <v>5.0446760982874155</v>
      </c>
      <c r="H3" s="1">
        <f>B3-(0.13*B3)</f>
        <v>0.16503899999999999</v>
      </c>
      <c r="I3" s="1">
        <f>H3/($E$3*C3/10)</f>
        <v>3.8261927945472243</v>
      </c>
    </row>
    <row r="4" spans="1:9">
      <c r="B4">
        <v>0.16370000000000001</v>
      </c>
      <c r="C4">
        <v>0.16400000000000001</v>
      </c>
      <c r="D4">
        <f t="shared" ref="D4:D20" si="0">C4-0.025</f>
        <v>0.13900000000000001</v>
      </c>
      <c r="F4" s="1">
        <f t="shared" ref="F4:F20" si="1">B4/($E$3*D4/10)</f>
        <v>5.324131291711657</v>
      </c>
      <c r="H4" s="1">
        <f t="shared" ref="H4:H20" si="2">B4-(0.13*B4)</f>
        <v>0.14241900000000002</v>
      </c>
      <c r="I4" s="1">
        <f t="shared" ref="I4:I20" si="3">H4/($E$3*C4/10)</f>
        <v>3.9258975433334804</v>
      </c>
    </row>
    <row r="5" spans="1:9">
      <c r="B5">
        <v>0.1368</v>
      </c>
      <c r="C5">
        <v>0.14499999999999999</v>
      </c>
      <c r="D5">
        <f t="shared" si="0"/>
        <v>0.12</v>
      </c>
      <c r="F5" s="1">
        <f t="shared" si="1"/>
        <v>5.1537070524412298</v>
      </c>
      <c r="H5" s="1">
        <f t="shared" si="2"/>
        <v>0.11901600000000001</v>
      </c>
      <c r="I5" s="1">
        <f t="shared" si="3"/>
        <v>3.710669077757685</v>
      </c>
    </row>
    <row r="6" spans="1:9">
      <c r="B6">
        <v>0.23089999999999999</v>
      </c>
      <c r="C6">
        <v>0.245</v>
      </c>
      <c r="D6">
        <f t="shared" si="0"/>
        <v>0.22</v>
      </c>
      <c r="F6" s="1">
        <f t="shared" si="1"/>
        <v>4.7447805359197766</v>
      </c>
      <c r="H6" s="1">
        <f t="shared" si="2"/>
        <v>0.20088300000000001</v>
      </c>
      <c r="I6" s="1">
        <f t="shared" si="3"/>
        <v>3.7067387533675311</v>
      </c>
    </row>
    <row r="7" spans="1:9">
      <c r="B7">
        <v>0.16750000000000001</v>
      </c>
      <c r="C7">
        <v>0.16800000000000001</v>
      </c>
      <c r="D7">
        <f t="shared" si="0"/>
        <v>0.14300000000000002</v>
      </c>
      <c r="F7" s="1">
        <f t="shared" si="1"/>
        <v>5.2953375738185864</v>
      </c>
      <c r="H7" s="1">
        <f t="shared" si="2"/>
        <v>0.14572499999999999</v>
      </c>
      <c r="I7" s="1">
        <f t="shared" si="3"/>
        <v>3.9213865926117277</v>
      </c>
    </row>
    <row r="8" spans="1:9">
      <c r="B8">
        <v>0.14729999999999999</v>
      </c>
      <c r="C8">
        <v>0.14799999999999999</v>
      </c>
      <c r="D8">
        <f t="shared" si="0"/>
        <v>0.123</v>
      </c>
      <c r="F8" s="1">
        <f t="shared" si="1"/>
        <v>5.4139284611652609</v>
      </c>
      <c r="H8" s="1">
        <f t="shared" si="2"/>
        <v>0.12815099999999999</v>
      </c>
      <c r="I8" s="1">
        <f t="shared" si="3"/>
        <v>3.9144897610087481</v>
      </c>
    </row>
    <row r="9" spans="1:9">
      <c r="B9">
        <v>0.1648</v>
      </c>
      <c r="C9">
        <v>0.21299999999999999</v>
      </c>
      <c r="D9">
        <f t="shared" si="0"/>
        <v>0.188</v>
      </c>
      <c r="F9" s="1">
        <f t="shared" si="1"/>
        <v>3.9629102381593624</v>
      </c>
      <c r="H9" s="1">
        <f t="shared" si="2"/>
        <v>0.143376</v>
      </c>
      <c r="I9" s="1">
        <f t="shared" si="3"/>
        <v>3.0430685378091331</v>
      </c>
    </row>
    <row r="10" spans="1:9">
      <c r="B10">
        <v>0.1507</v>
      </c>
      <c r="C10">
        <v>0.14799999999999999</v>
      </c>
      <c r="D10">
        <f t="shared" si="0"/>
        <v>0.123</v>
      </c>
      <c r="F10" s="1">
        <f t="shared" si="1"/>
        <v>5.5388935444508141</v>
      </c>
      <c r="H10" s="1">
        <f t="shared" si="2"/>
        <v>0.131109</v>
      </c>
      <c r="I10" s="1">
        <f t="shared" si="3"/>
        <v>4.0048445823762284</v>
      </c>
    </row>
    <row r="11" spans="1:9">
      <c r="B11">
        <v>0.25319999999999998</v>
      </c>
      <c r="C11">
        <v>0.29499999999999998</v>
      </c>
      <c r="D11">
        <f t="shared" si="0"/>
        <v>0.26999999999999996</v>
      </c>
      <c r="F11" s="1">
        <f t="shared" si="1"/>
        <v>4.2395017078561379</v>
      </c>
      <c r="H11" s="1">
        <f t="shared" si="2"/>
        <v>0.22028399999999998</v>
      </c>
      <c r="I11" s="1">
        <f t="shared" si="3"/>
        <v>3.3757930548318869</v>
      </c>
    </row>
    <row r="12" spans="1:9">
      <c r="B12">
        <v>0.1923</v>
      </c>
      <c r="C12">
        <v>0.19700000000000001</v>
      </c>
      <c r="D12">
        <f t="shared" si="0"/>
        <v>0.17200000000000001</v>
      </c>
      <c r="F12" s="1">
        <f t="shared" si="1"/>
        <v>5.0543546827032246</v>
      </c>
      <c r="H12" s="1">
        <f t="shared" si="2"/>
        <v>0.16730100000000001</v>
      </c>
      <c r="I12" s="1">
        <f t="shared" si="3"/>
        <v>3.8392570290340644</v>
      </c>
    </row>
    <row r="13" spans="1:9">
      <c r="B13">
        <v>0.1638</v>
      </c>
      <c r="C13">
        <v>0.16500000000000001</v>
      </c>
      <c r="D13">
        <f t="shared" si="0"/>
        <v>0.14000000000000001</v>
      </c>
      <c r="F13" s="1">
        <f t="shared" si="1"/>
        <v>5.2893309222423133</v>
      </c>
      <c r="H13" s="1">
        <f t="shared" si="2"/>
        <v>0.14250599999999999</v>
      </c>
      <c r="I13" s="1">
        <f t="shared" si="3"/>
        <v>3.9044879171461444</v>
      </c>
    </row>
    <row r="14" spans="1:9">
      <c r="B14">
        <v>0.15509999999999999</v>
      </c>
      <c r="C14">
        <v>0.158</v>
      </c>
      <c r="D14">
        <f t="shared" si="0"/>
        <v>0.13300000000000001</v>
      </c>
      <c r="F14" s="1">
        <f t="shared" si="1"/>
        <v>5.2719955403880405</v>
      </c>
      <c r="H14" s="1">
        <f t="shared" si="2"/>
        <v>0.13493699999999997</v>
      </c>
      <c r="I14" s="1">
        <f t="shared" si="3"/>
        <v>3.8609025568246835</v>
      </c>
    </row>
    <row r="15" spans="1:9">
      <c r="B15">
        <v>0.16700000000000001</v>
      </c>
      <c r="C15">
        <v>0.16500000000000001</v>
      </c>
      <c r="D15">
        <f t="shared" si="0"/>
        <v>0.14000000000000001</v>
      </c>
      <c r="F15" s="1">
        <f t="shared" si="1"/>
        <v>5.3926633944717119</v>
      </c>
      <c r="H15" s="1">
        <f t="shared" si="2"/>
        <v>0.14529</v>
      </c>
      <c r="I15" s="1">
        <f t="shared" si="3"/>
        <v>3.9807660693736642</v>
      </c>
    </row>
    <row r="16" spans="1:9">
      <c r="B16">
        <v>0.12429999999999999</v>
      </c>
      <c r="C16">
        <v>0.126</v>
      </c>
      <c r="D16">
        <f t="shared" si="0"/>
        <v>0.10100000000000001</v>
      </c>
      <c r="F16" s="1">
        <f t="shared" si="1"/>
        <v>5.5637118865593607</v>
      </c>
      <c r="H16" s="1">
        <f t="shared" si="2"/>
        <v>0.10814099999999999</v>
      </c>
      <c r="I16" s="1">
        <f t="shared" si="3"/>
        <v>3.8800266942219919</v>
      </c>
    </row>
    <row r="17" spans="1:9">
      <c r="B17">
        <v>0.1275</v>
      </c>
      <c r="C17">
        <v>0.129</v>
      </c>
      <c r="D17">
        <f t="shared" si="0"/>
        <v>0.10400000000000001</v>
      </c>
      <c r="F17" s="1">
        <f t="shared" si="1"/>
        <v>5.5423216024481841</v>
      </c>
      <c r="H17" s="1">
        <f t="shared" si="2"/>
        <v>0.110925</v>
      </c>
      <c r="I17" s="1">
        <f t="shared" si="3"/>
        <v>3.8873585937171442</v>
      </c>
    </row>
    <row r="18" spans="1:9">
      <c r="B18">
        <v>0.13339999999999999</v>
      </c>
      <c r="C18">
        <v>0.13100000000000001</v>
      </c>
      <c r="D18">
        <f t="shared" si="0"/>
        <v>0.10600000000000001</v>
      </c>
      <c r="F18" s="1">
        <f t="shared" si="1"/>
        <v>5.6893786891398532</v>
      </c>
      <c r="H18" s="1">
        <f t="shared" si="2"/>
        <v>0.11605799999999999</v>
      </c>
      <c r="I18" s="1">
        <f t="shared" si="3"/>
        <v>4.005148875667766</v>
      </c>
    </row>
    <row r="19" spans="1:9">
      <c r="B19">
        <v>0.1368</v>
      </c>
      <c r="C19">
        <v>0.13500000000000001</v>
      </c>
      <c r="D19">
        <f t="shared" si="0"/>
        <v>0.11000000000000001</v>
      </c>
      <c r="F19" s="1">
        <f t="shared" si="1"/>
        <v>5.6222258753904315</v>
      </c>
      <c r="H19" s="1">
        <f t="shared" si="2"/>
        <v>0.11901600000000001</v>
      </c>
      <c r="I19" s="1">
        <f t="shared" si="3"/>
        <v>3.9855334538878839</v>
      </c>
    </row>
    <row r="20" spans="1:9">
      <c r="B20">
        <v>0.1605</v>
      </c>
      <c r="C20">
        <v>0.158</v>
      </c>
      <c r="D20">
        <f t="shared" si="0"/>
        <v>0.13300000000000001</v>
      </c>
      <c r="F20" s="1">
        <f t="shared" si="1"/>
        <v>5.4555466423744718</v>
      </c>
      <c r="H20" s="1">
        <f t="shared" si="2"/>
        <v>0.13963500000000001</v>
      </c>
      <c r="I20" s="1">
        <f t="shared" si="3"/>
        <v>3.9953246961338613</v>
      </c>
    </row>
    <row r="21" spans="1:9">
      <c r="H21" s="1"/>
    </row>
    <row r="22" spans="1:9">
      <c r="A22" t="s">
        <v>0</v>
      </c>
      <c r="B22" s="1">
        <f>AVERAGE(B3:B20)</f>
        <v>0.16473888888888885</v>
      </c>
      <c r="C22" s="1">
        <f>AVERAGE(C3:C20)</f>
        <v>0.17138888888888887</v>
      </c>
      <c r="D22" s="1">
        <f>AVERAGE(D3:D20)</f>
        <v>0.14638888888888887</v>
      </c>
      <c r="F22" s="1">
        <f>AVERAGE(F3:F20)</f>
        <v>5.1999664299737685</v>
      </c>
      <c r="H22" s="1">
        <f>AVERAGE(H3:H20)</f>
        <v>0.14332283333333334</v>
      </c>
      <c r="I22" s="1">
        <f>AVERAGE(I3:I20)</f>
        <v>3.8204381435361583</v>
      </c>
    </row>
    <row r="23" spans="1:9">
      <c r="H23" t="s">
        <v>9</v>
      </c>
      <c r="I23">
        <f>I22/6.67</f>
        <v>0.57277933186449148</v>
      </c>
    </row>
    <row r="25" spans="1:9">
      <c r="A25" t="s">
        <v>8</v>
      </c>
      <c r="B25" t="s">
        <v>4</v>
      </c>
      <c r="C25" t="s">
        <v>6</v>
      </c>
      <c r="D25" t="s">
        <v>5</v>
      </c>
      <c r="E25" t="s">
        <v>2</v>
      </c>
      <c r="F25" t="s">
        <v>3</v>
      </c>
      <c r="H25" t="s">
        <v>7</v>
      </c>
      <c r="I25" t="s">
        <v>3</v>
      </c>
    </row>
    <row r="26" spans="1:9">
      <c r="B26">
        <v>7.6100000000000001E-2</v>
      </c>
      <c r="C26">
        <v>6.6000000000000003E-2</v>
      </c>
      <c r="D26">
        <f>C26-0.025</f>
        <v>4.1000000000000002E-2</v>
      </c>
      <c r="E26">
        <v>2.2120000000000002</v>
      </c>
      <c r="F26" s="1">
        <f>B26/($E$3*D26/10)</f>
        <v>8.3910377982622499</v>
      </c>
      <c r="H26" s="1">
        <f>B26-(0.13*B26)</f>
        <v>6.6207000000000002E-2</v>
      </c>
      <c r="I26" s="1">
        <f>H26/($E$3*C26/10)</f>
        <v>4.5349745191517341</v>
      </c>
    </row>
    <row r="27" spans="1:9">
      <c r="B27">
        <v>7.0099999999999996E-2</v>
      </c>
      <c r="C27">
        <v>6.2E-2</v>
      </c>
      <c r="D27">
        <f t="shared" ref="D27:D66" si="4">C27-0.025</f>
        <v>3.6999999999999998E-2</v>
      </c>
      <c r="F27" s="1">
        <f t="shared" ref="F27:F38" si="5">B27/($E$3*D27/10)</f>
        <v>8.5650750207712232</v>
      </c>
      <c r="H27" s="1">
        <f t="shared" ref="H27:H38" si="6">B27-(0.13*B27)</f>
        <v>6.0987E-2</v>
      </c>
      <c r="I27" s="1">
        <f t="shared" ref="I27:I38" si="7">H27/($E$3*C27/10)</f>
        <v>4.4469316922358972</v>
      </c>
    </row>
    <row r="28" spans="1:9">
      <c r="B28">
        <v>6.6699999999999995E-2</v>
      </c>
      <c r="C28">
        <v>6.0999999999999999E-2</v>
      </c>
      <c r="D28">
        <f t="shared" si="4"/>
        <v>3.5999999999999997E-2</v>
      </c>
      <c r="F28" s="1">
        <f t="shared" si="5"/>
        <v>8.3760297367892296</v>
      </c>
      <c r="H28" s="1">
        <f t="shared" si="6"/>
        <v>5.8028999999999997E-2</v>
      </c>
      <c r="I28" s="1">
        <f t="shared" si="7"/>
        <v>4.3006106779711262</v>
      </c>
    </row>
    <row r="29" spans="1:9">
      <c r="B29">
        <v>6.8900000000000003E-2</v>
      </c>
      <c r="C29">
        <v>5.7000000000000002E-2</v>
      </c>
      <c r="D29">
        <f t="shared" si="4"/>
        <v>3.2000000000000001E-2</v>
      </c>
      <c r="F29" s="1">
        <f t="shared" si="5"/>
        <v>9.7338381555153699</v>
      </c>
      <c r="H29" s="1">
        <f t="shared" si="6"/>
        <v>5.9943000000000003E-2</v>
      </c>
      <c r="I29" s="1">
        <f t="shared" si="7"/>
        <v>4.7542114780622446</v>
      </c>
    </row>
    <row r="30" spans="1:9">
      <c r="B30">
        <v>7.7799999999999994E-2</v>
      </c>
      <c r="C30">
        <v>6.8000000000000005E-2</v>
      </c>
      <c r="D30">
        <f t="shared" si="4"/>
        <v>4.3000000000000003E-2</v>
      </c>
      <c r="F30" s="1">
        <f t="shared" si="5"/>
        <v>8.1794861011817126</v>
      </c>
      <c r="H30" s="1">
        <f t="shared" si="6"/>
        <v>6.7685999999999996E-2</v>
      </c>
      <c r="I30" s="1">
        <f t="shared" si="7"/>
        <v>4.4999202212530571</v>
      </c>
    </row>
    <row r="31" spans="1:9">
      <c r="B31">
        <v>7.5800000000000006E-2</v>
      </c>
      <c r="C31">
        <v>6.5000000000000002E-2</v>
      </c>
      <c r="D31">
        <f t="shared" si="4"/>
        <v>0.04</v>
      </c>
      <c r="F31" s="1">
        <f t="shared" si="5"/>
        <v>8.5669077757685361</v>
      </c>
      <c r="H31" s="1">
        <f t="shared" si="6"/>
        <v>6.5946000000000005E-2</v>
      </c>
      <c r="I31" s="1">
        <f t="shared" si="7"/>
        <v>4.5865906245653081</v>
      </c>
    </row>
    <row r="32" spans="1:9">
      <c r="B32">
        <v>7.8200000000000006E-2</v>
      </c>
      <c r="C32">
        <v>6.5000000000000002E-2</v>
      </c>
      <c r="D32">
        <f t="shared" si="4"/>
        <v>0.04</v>
      </c>
      <c r="F32" s="1">
        <f t="shared" si="5"/>
        <v>8.8381555153707065</v>
      </c>
      <c r="H32" s="1">
        <f t="shared" si="6"/>
        <v>6.8034000000000011E-2</v>
      </c>
      <c r="I32" s="1">
        <f t="shared" si="7"/>
        <v>4.7318124913061625</v>
      </c>
    </row>
    <row r="33" spans="1:9">
      <c r="B33">
        <v>6.8500000000000005E-2</v>
      </c>
      <c r="C33">
        <v>5.2999999999999999E-2</v>
      </c>
      <c r="D33">
        <f t="shared" si="4"/>
        <v>2.7999999999999997E-2</v>
      </c>
      <c r="F33" s="1">
        <f t="shared" si="5"/>
        <v>11.059803668302767</v>
      </c>
      <c r="H33" s="1">
        <f t="shared" si="6"/>
        <v>5.9595000000000002E-2</v>
      </c>
      <c r="I33" s="1">
        <f t="shared" si="7"/>
        <v>5.0833361766010441</v>
      </c>
    </row>
    <row r="34" spans="1:9">
      <c r="B34">
        <v>7.3300000000000004E-2</v>
      </c>
      <c r="C34">
        <v>6.0999999999999999E-2</v>
      </c>
      <c r="D34">
        <f t="shared" si="4"/>
        <v>3.5999999999999997E-2</v>
      </c>
      <c r="F34" s="1">
        <f t="shared" si="5"/>
        <v>9.2048422744625285</v>
      </c>
      <c r="H34" s="1">
        <f t="shared" si="6"/>
        <v>6.3771000000000008E-2</v>
      </c>
      <c r="I34" s="1">
        <f t="shared" si="7"/>
        <v>4.7261583612486291</v>
      </c>
    </row>
    <row r="35" spans="1:9">
      <c r="B35">
        <v>7.4499999999999997E-2</v>
      </c>
      <c r="C35">
        <v>6.4000000000000001E-2</v>
      </c>
      <c r="D35">
        <f t="shared" si="4"/>
        <v>3.9E-2</v>
      </c>
      <c r="F35" s="1">
        <f t="shared" si="5"/>
        <v>8.635878889043445</v>
      </c>
      <c r="H35" s="1">
        <f t="shared" si="6"/>
        <v>6.4814999999999998E-2</v>
      </c>
      <c r="I35" s="1">
        <f t="shared" si="7"/>
        <v>4.5783651672694381</v>
      </c>
    </row>
    <row r="36" spans="1:9">
      <c r="B36">
        <v>7.2300000000000003E-2</v>
      </c>
      <c r="C36">
        <v>6.2E-2</v>
      </c>
      <c r="D36">
        <f t="shared" si="4"/>
        <v>3.6999999999999998E-2</v>
      </c>
      <c r="F36" s="1">
        <f t="shared" si="5"/>
        <v>8.8338790870436448</v>
      </c>
      <c r="H36" s="1">
        <f t="shared" si="6"/>
        <v>6.2900999999999999E-2</v>
      </c>
      <c r="I36" s="1">
        <f t="shared" si="7"/>
        <v>4.5864930292247559</v>
      </c>
    </row>
    <row r="37" spans="1:9">
      <c r="B37">
        <v>7.1800000000000003E-2</v>
      </c>
      <c r="C37">
        <v>0.06</v>
      </c>
      <c r="D37">
        <f t="shared" si="4"/>
        <v>3.4999999999999996E-2</v>
      </c>
      <c r="F37" s="1">
        <f t="shared" si="5"/>
        <v>9.2740893825884783</v>
      </c>
      <c r="H37" s="1">
        <f t="shared" si="6"/>
        <v>6.2466000000000001E-2</v>
      </c>
      <c r="I37" s="1">
        <f t="shared" si="7"/>
        <v>4.7066003616636527</v>
      </c>
    </row>
    <row r="38" spans="1:9">
      <c r="B38">
        <v>7.4200000000000002E-2</v>
      </c>
      <c r="C38">
        <v>6.3E-2</v>
      </c>
      <c r="D38">
        <f t="shared" si="4"/>
        <v>3.7999999999999999E-2</v>
      </c>
      <c r="F38" s="1">
        <f t="shared" si="5"/>
        <v>8.8274483677548297</v>
      </c>
      <c r="H38" s="1">
        <f t="shared" si="6"/>
        <v>6.4554E-2</v>
      </c>
      <c r="I38" s="1">
        <f t="shared" si="7"/>
        <v>4.6323086196503915</v>
      </c>
    </row>
    <row r="39" spans="1:9">
      <c r="F39" s="1"/>
      <c r="H39" s="1"/>
      <c r="I39" s="1"/>
    </row>
    <row r="40" spans="1:9">
      <c r="A40" t="s">
        <v>0</v>
      </c>
      <c r="B40" s="1">
        <f>AVERAGE(B26:B38)</f>
        <v>7.2938461538461549E-2</v>
      </c>
      <c r="C40" s="1">
        <f>AVERAGE(C26:C38)</f>
        <v>6.2076923076923092E-2</v>
      </c>
      <c r="D40" s="1">
        <f>AVERAGE(D26:D38)</f>
        <v>3.707692307692307E-2</v>
      </c>
      <c r="F40" s="1">
        <f>AVERAGE(F26:F38)</f>
        <v>8.960497828681131</v>
      </c>
      <c r="H40" s="1">
        <f>AVERAGE(H26:H38)</f>
        <v>6.3456461538461531E-2</v>
      </c>
      <c r="I40" s="1">
        <f>AVERAGE(I26:I38)</f>
        <v>4.6283318015541104</v>
      </c>
    </row>
    <row r="41" spans="1:9">
      <c r="H41" t="s">
        <v>9</v>
      </c>
      <c r="I41">
        <f>I40/6.67</f>
        <v>0.69390281882370475</v>
      </c>
    </row>
    <row r="42" spans="1:9">
      <c r="F42" s="1"/>
      <c r="H42" s="1"/>
      <c r="I42" s="1"/>
    </row>
    <row r="43" spans="1:9">
      <c r="A43" t="s">
        <v>10</v>
      </c>
      <c r="B43" t="s">
        <v>4</v>
      </c>
      <c r="C43" t="s">
        <v>6</v>
      </c>
      <c r="D43" t="s">
        <v>5</v>
      </c>
      <c r="E43" t="s">
        <v>2</v>
      </c>
      <c r="F43" t="s">
        <v>3</v>
      </c>
      <c r="H43" t="s">
        <v>7</v>
      </c>
      <c r="I43" t="s">
        <v>3</v>
      </c>
    </row>
    <row r="44" spans="1:9">
      <c r="B44">
        <v>0.10829999999999999</v>
      </c>
      <c r="C44">
        <v>0.121</v>
      </c>
      <c r="D44">
        <f>C44-0.025</f>
        <v>9.6000000000000002E-2</v>
      </c>
      <c r="E44">
        <v>2.2120000000000002</v>
      </c>
      <c r="F44" s="1">
        <f>B44/($E$3*D44/10)</f>
        <v>5.1000226039782994</v>
      </c>
      <c r="H44" s="1">
        <f>B44-(0.13*B44)</f>
        <v>9.4220999999999999E-2</v>
      </c>
      <c r="I44" s="1">
        <f>H44/($E$3*C44/10)</f>
        <v>3.5202800651592367</v>
      </c>
    </row>
    <row r="45" spans="1:9">
      <c r="B45">
        <v>0.1132</v>
      </c>
      <c r="C45">
        <v>0.125</v>
      </c>
      <c r="D45">
        <f t="shared" si="4"/>
        <v>0.1</v>
      </c>
      <c r="F45" s="1">
        <f t="shared" ref="F45:F66" si="8">B45/($E$3*D45/10)</f>
        <v>5.1175406871609388</v>
      </c>
      <c r="H45" s="1">
        <f t="shared" ref="H45:H66" si="9">B45-(0.13*B45)</f>
        <v>9.8483999999999988E-2</v>
      </c>
      <c r="I45" s="1">
        <f t="shared" ref="I45:I66" si="10">H45/($E$3*C45/10)</f>
        <v>3.5618083182640139</v>
      </c>
    </row>
    <row r="46" spans="1:9">
      <c r="B46">
        <v>0.10630000000000001</v>
      </c>
      <c r="C46">
        <v>0.123</v>
      </c>
      <c r="D46">
        <f t="shared" si="4"/>
        <v>9.8000000000000004E-2</v>
      </c>
      <c r="F46" s="1">
        <f t="shared" si="8"/>
        <v>4.9036793741004541</v>
      </c>
      <c r="H46" s="1">
        <f t="shared" si="9"/>
        <v>9.2481000000000008E-2</v>
      </c>
      <c r="I46" s="1">
        <f t="shared" si="10"/>
        <v>3.3990870198032899</v>
      </c>
    </row>
    <row r="47" spans="1:9">
      <c r="B47">
        <v>0.1003</v>
      </c>
      <c r="C47">
        <v>0.112</v>
      </c>
      <c r="D47">
        <f t="shared" si="4"/>
        <v>8.6999999999999994E-2</v>
      </c>
      <c r="F47" s="1">
        <f t="shared" si="8"/>
        <v>5.2119058011681316</v>
      </c>
      <c r="H47" s="1">
        <f t="shared" si="9"/>
        <v>8.7261000000000005E-2</v>
      </c>
      <c r="I47" s="1">
        <f t="shared" si="10"/>
        <v>3.5222245543787136</v>
      </c>
    </row>
    <row r="48" spans="1:9">
      <c r="B48">
        <v>0.10150000000000001</v>
      </c>
      <c r="C48">
        <v>0.112</v>
      </c>
      <c r="D48">
        <f t="shared" si="4"/>
        <v>8.6999999999999994E-2</v>
      </c>
      <c r="F48" s="1">
        <f t="shared" si="8"/>
        <v>5.2742616033755274</v>
      </c>
      <c r="H48" s="1">
        <f t="shared" si="9"/>
        <v>8.8305000000000008E-2</v>
      </c>
      <c r="I48" s="1">
        <f t="shared" si="10"/>
        <v>3.5643648282097651</v>
      </c>
    </row>
    <row r="49" spans="2:9">
      <c r="B49">
        <v>0.1052</v>
      </c>
      <c r="C49">
        <v>0.11899999999999999</v>
      </c>
      <c r="D49">
        <f t="shared" si="4"/>
        <v>9.4E-2</v>
      </c>
      <c r="F49" s="1">
        <f t="shared" si="8"/>
        <v>5.0594436535723899</v>
      </c>
      <c r="H49" s="1">
        <f t="shared" si="9"/>
        <v>9.1523999999999994E-2</v>
      </c>
      <c r="I49" s="1">
        <f t="shared" si="10"/>
        <v>3.4769857310012608</v>
      </c>
    </row>
    <row r="50" spans="2:9">
      <c r="B50">
        <v>0.1007</v>
      </c>
      <c r="C50">
        <v>0.111</v>
      </c>
      <c r="D50">
        <f t="shared" si="4"/>
        <v>8.5999999999999993E-2</v>
      </c>
      <c r="F50" s="1">
        <f t="shared" si="8"/>
        <v>5.2935363135539761</v>
      </c>
      <c r="H50" s="1">
        <f t="shared" si="9"/>
        <v>8.7608999999999992E-2</v>
      </c>
      <c r="I50" s="1">
        <f t="shared" si="10"/>
        <v>3.5681296124334092</v>
      </c>
    </row>
    <row r="51" spans="2:9">
      <c r="B51">
        <v>9.7900000000000001E-2</v>
      </c>
      <c r="C51">
        <v>0.112</v>
      </c>
      <c r="D51">
        <f t="shared" si="4"/>
        <v>8.6999999999999994E-2</v>
      </c>
      <c r="F51" s="1">
        <f t="shared" si="8"/>
        <v>5.0871941967533409</v>
      </c>
      <c r="H51" s="1">
        <f t="shared" si="9"/>
        <v>8.5172999999999999E-2</v>
      </c>
      <c r="I51" s="1">
        <f t="shared" si="10"/>
        <v>3.4379440067166103</v>
      </c>
    </row>
    <row r="52" spans="2:9">
      <c r="B52">
        <v>0.1195</v>
      </c>
      <c r="C52">
        <v>0.14399999999999999</v>
      </c>
      <c r="D52">
        <f t="shared" si="4"/>
        <v>0.11899999999999999</v>
      </c>
      <c r="F52" s="1">
        <f t="shared" si="8"/>
        <v>4.539790599784217</v>
      </c>
      <c r="H52" s="1">
        <f t="shared" si="9"/>
        <v>0.103965</v>
      </c>
      <c r="I52" s="1">
        <f t="shared" si="10"/>
        <v>3.2639202833031948</v>
      </c>
    </row>
    <row r="53" spans="2:9">
      <c r="B53">
        <v>0.1069</v>
      </c>
      <c r="C53">
        <v>0.123</v>
      </c>
      <c r="D53">
        <f t="shared" si="4"/>
        <v>9.8000000000000004E-2</v>
      </c>
      <c r="F53" s="1">
        <f t="shared" si="8"/>
        <v>4.9313577148761851</v>
      </c>
      <c r="H53" s="1">
        <f t="shared" si="9"/>
        <v>9.3003000000000002E-2</v>
      </c>
      <c r="I53" s="1">
        <f t="shared" si="10"/>
        <v>3.4182728355312482</v>
      </c>
    </row>
    <row r="54" spans="2:9">
      <c r="B54">
        <v>0.1104</v>
      </c>
      <c r="C54">
        <v>0.121</v>
      </c>
      <c r="D54">
        <f t="shared" si="4"/>
        <v>9.6000000000000002E-2</v>
      </c>
      <c r="F54" s="1">
        <f t="shared" si="8"/>
        <v>5.198915009041591</v>
      </c>
      <c r="H54" s="1">
        <f t="shared" si="9"/>
        <v>9.6047999999999994E-2</v>
      </c>
      <c r="I54" s="1">
        <f t="shared" si="10"/>
        <v>3.5885403434310224</v>
      </c>
    </row>
    <row r="55" spans="2:9">
      <c r="B55">
        <v>0.112</v>
      </c>
      <c r="C55">
        <v>0.13300000000000001</v>
      </c>
      <c r="D55">
        <f t="shared" si="4"/>
        <v>0.10800000000000001</v>
      </c>
      <c r="F55" s="1">
        <f t="shared" si="8"/>
        <v>4.6882325363338015</v>
      </c>
      <c r="H55" s="1">
        <f t="shared" si="9"/>
        <v>9.7439999999999999E-2</v>
      </c>
      <c r="I55" s="1">
        <f t="shared" si="10"/>
        <v>3.3120776625107071</v>
      </c>
    </row>
    <row r="56" spans="2:9">
      <c r="B56">
        <v>9.8900000000000002E-2</v>
      </c>
      <c r="C56">
        <v>0.11</v>
      </c>
      <c r="D56">
        <f t="shared" si="4"/>
        <v>8.4999999999999992E-2</v>
      </c>
      <c r="F56" s="1">
        <f t="shared" si="8"/>
        <v>5.2600787150303159</v>
      </c>
      <c r="H56" s="1">
        <f t="shared" si="9"/>
        <v>8.6043000000000008E-2</v>
      </c>
      <c r="I56" s="1">
        <f t="shared" si="10"/>
        <v>3.5362074634226537</v>
      </c>
    </row>
    <row r="57" spans="2:9">
      <c r="B57">
        <v>0.11269999999999999</v>
      </c>
      <c r="C57">
        <v>0.128</v>
      </c>
      <c r="D57">
        <f t="shared" si="4"/>
        <v>0.10300000000000001</v>
      </c>
      <c r="F57" s="1">
        <f t="shared" si="8"/>
        <v>4.9465404940395707</v>
      </c>
      <c r="H57" s="1">
        <f t="shared" si="9"/>
        <v>9.8048999999999997E-2</v>
      </c>
      <c r="I57" s="1">
        <f t="shared" si="10"/>
        <v>3.4629647943037969</v>
      </c>
    </row>
    <row r="58" spans="2:9">
      <c r="B58">
        <v>0.1074</v>
      </c>
      <c r="C58">
        <v>0.121</v>
      </c>
      <c r="D58">
        <f t="shared" si="4"/>
        <v>9.6000000000000002E-2</v>
      </c>
      <c r="F58" s="1">
        <f t="shared" si="8"/>
        <v>5.0576401446654602</v>
      </c>
      <c r="H58" s="1">
        <f t="shared" si="9"/>
        <v>9.3437999999999993E-2</v>
      </c>
      <c r="I58" s="1">
        <f t="shared" si="10"/>
        <v>3.4910256601856138</v>
      </c>
    </row>
    <row r="59" spans="2:9">
      <c r="B59">
        <v>0.1129</v>
      </c>
      <c r="C59">
        <v>0.13400000000000001</v>
      </c>
      <c r="D59">
        <f t="shared" si="4"/>
        <v>0.10900000000000001</v>
      </c>
      <c r="F59" s="1">
        <f t="shared" si="8"/>
        <v>4.6825488992484683</v>
      </c>
      <c r="H59" s="1">
        <f t="shared" si="9"/>
        <v>9.8223000000000005E-2</v>
      </c>
      <c r="I59" s="1">
        <f t="shared" si="10"/>
        <v>3.3137769560875547</v>
      </c>
    </row>
    <row r="60" spans="2:9">
      <c r="B60">
        <v>0.1177</v>
      </c>
      <c r="C60">
        <v>0.13500000000000001</v>
      </c>
      <c r="D60">
        <f t="shared" si="4"/>
        <v>0.11000000000000001</v>
      </c>
      <c r="F60" s="1">
        <f t="shared" si="8"/>
        <v>4.8372513562386965</v>
      </c>
      <c r="H60" s="1">
        <f t="shared" si="9"/>
        <v>0.102399</v>
      </c>
      <c r="I60" s="1">
        <f t="shared" si="10"/>
        <v>3.4290737392003208</v>
      </c>
    </row>
    <row r="61" spans="2:9">
      <c r="B61">
        <v>0.10290000000000001</v>
      </c>
      <c r="C61">
        <v>0.11700000000000001</v>
      </c>
      <c r="D61">
        <f t="shared" si="4"/>
        <v>9.1999999999999998E-2</v>
      </c>
      <c r="F61" s="1">
        <f t="shared" si="8"/>
        <v>5.0564116675839292</v>
      </c>
      <c r="H61" s="1">
        <f t="shared" si="9"/>
        <v>8.9523000000000005E-2</v>
      </c>
      <c r="I61" s="1">
        <f t="shared" si="10"/>
        <v>3.4591041869522878</v>
      </c>
    </row>
    <row r="62" spans="2:9">
      <c r="B62">
        <v>0.1018</v>
      </c>
      <c r="C62">
        <v>0.121</v>
      </c>
      <c r="D62">
        <f t="shared" si="4"/>
        <v>9.6000000000000002E-2</v>
      </c>
      <c r="F62" s="1">
        <f t="shared" si="8"/>
        <v>4.7939270644966845</v>
      </c>
      <c r="H62" s="1">
        <f t="shared" si="9"/>
        <v>8.8566000000000006E-2</v>
      </c>
      <c r="I62" s="1">
        <f t="shared" si="10"/>
        <v>3.3089982514608525</v>
      </c>
    </row>
    <row r="63" spans="2:9">
      <c r="B63">
        <v>0.10150000000000001</v>
      </c>
      <c r="C63">
        <v>0.115</v>
      </c>
      <c r="D63">
        <f t="shared" si="4"/>
        <v>0.09</v>
      </c>
      <c r="F63" s="1">
        <f t="shared" si="8"/>
        <v>5.0984528832630094</v>
      </c>
      <c r="H63" s="1">
        <f t="shared" si="9"/>
        <v>8.8305000000000008E-2</v>
      </c>
      <c r="I63" s="1">
        <f t="shared" si="10"/>
        <v>3.4713813979086403</v>
      </c>
    </row>
    <row r="64" spans="2:9">
      <c r="B64">
        <v>0.10589999999999999</v>
      </c>
      <c r="C64">
        <v>0.12</v>
      </c>
      <c r="D64">
        <f t="shared" si="4"/>
        <v>9.5000000000000001E-2</v>
      </c>
      <c r="F64" s="1">
        <f t="shared" si="8"/>
        <v>5.0394974778718939</v>
      </c>
      <c r="H64" s="1">
        <f t="shared" si="9"/>
        <v>9.2132999999999993E-2</v>
      </c>
      <c r="I64" s="1">
        <f t="shared" si="10"/>
        <v>3.4709538878842672</v>
      </c>
    </row>
    <row r="65" spans="1:9">
      <c r="B65">
        <v>0.1081</v>
      </c>
      <c r="C65">
        <v>0.125</v>
      </c>
      <c r="D65">
        <f t="shared" si="4"/>
        <v>0.1</v>
      </c>
      <c r="F65" s="1">
        <f t="shared" si="8"/>
        <v>4.8869801084990954</v>
      </c>
      <c r="H65" s="1">
        <f t="shared" si="9"/>
        <v>9.4047000000000006E-2</v>
      </c>
      <c r="I65" s="1">
        <f t="shared" si="10"/>
        <v>3.4013381555153708</v>
      </c>
    </row>
    <row r="66" spans="1:9">
      <c r="B66">
        <v>0.1128</v>
      </c>
      <c r="C66">
        <v>0.123</v>
      </c>
      <c r="D66">
        <f t="shared" si="4"/>
        <v>9.8000000000000004E-2</v>
      </c>
      <c r="F66" s="1">
        <f t="shared" si="8"/>
        <v>5.2035280658375465</v>
      </c>
      <c r="H66" s="1">
        <f t="shared" si="9"/>
        <v>9.8136000000000001E-2</v>
      </c>
      <c r="I66" s="1">
        <f t="shared" si="10"/>
        <v>3.6069333568561719</v>
      </c>
    </row>
    <row r="68" spans="1:9">
      <c r="A68" t="s">
        <v>0</v>
      </c>
      <c r="B68" s="1">
        <f>AVERAGE(B44:B66)</f>
        <v>0.10716521739130434</v>
      </c>
      <c r="C68" s="1">
        <f>AVERAGE(C44:C66)</f>
        <v>0.12195652173913042</v>
      </c>
      <c r="D68" s="1">
        <f>AVERAGE(D44:D66)</f>
        <v>9.6956521739130455E-2</v>
      </c>
      <c r="F68" s="1">
        <f>AVERAGE(F44:F66)</f>
        <v>5.0116842161075441</v>
      </c>
      <c r="H68" s="1">
        <f>AVERAGE(H44:H66)</f>
        <v>9.3233739130434798E-2</v>
      </c>
      <c r="I68" s="1">
        <f>AVERAGE(I44:I66)</f>
        <v>3.4602344830660869</v>
      </c>
    </row>
    <row r="69" spans="1:9">
      <c r="H69" t="s">
        <v>9</v>
      </c>
      <c r="I69">
        <f>I68/6.67</f>
        <v>0.51877578456762918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johnwong</cp:lastModifiedBy>
  <dcterms:created xsi:type="dcterms:W3CDTF">2012-06-19T19:05:14Z</dcterms:created>
  <dcterms:modified xsi:type="dcterms:W3CDTF">2012-06-21T17:54:56Z</dcterms:modified>
</cp:coreProperties>
</file>